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Zálohováno\WebDisk\Výuka\4 Excel\"/>
    </mc:Choice>
  </mc:AlternateContent>
  <xr:revisionPtr revIDLastSave="0" documentId="11_5B07BE193DE98C0C41E8F8AC463216CE30E621C6" xr6:coauthVersionLast="46" xr6:coauthVersionMax="46" xr10:uidLastSave="{00000000-0000-0000-0000-000000000000}"/>
  <bookViews>
    <workbookView xWindow="6945" yWindow="-15" windowWidth="3420" windowHeight="4110" firstSheet="2" activeTab="2" xr2:uid="{00000000-000D-0000-FFFF-FFFF00000000}"/>
  </bookViews>
  <sheets>
    <sheet name="plyn" sheetId="1" r:id="rId1"/>
    <sheet name="fix sloupce" sheetId="5" r:id="rId2"/>
    <sheet name="mzdy" sheetId="4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6" i="4"/>
  <c r="D17" i="4"/>
  <c r="D18" i="4"/>
  <c r="D19" i="4"/>
  <c r="B20" i="4"/>
  <c r="D20" i="4" s="1"/>
  <c r="D15" i="4"/>
  <c r="C15" i="4"/>
  <c r="F15" i="4" s="1"/>
  <c r="G15" i="4" s="1"/>
  <c r="C16" i="4"/>
  <c r="F16" i="4" s="1"/>
  <c r="G16" i="4" s="1"/>
  <c r="C17" i="4"/>
  <c r="C18" i="4"/>
  <c r="C19" i="4"/>
  <c r="E20" i="4"/>
  <c r="C16" i="1"/>
  <c r="C17" i="1"/>
  <c r="C18" i="1"/>
  <c r="C15" i="1"/>
  <c r="F19" i="4" l="1"/>
  <c r="F18" i="4"/>
  <c r="F17" i="4"/>
  <c r="C20" i="4"/>
  <c r="G19" i="4"/>
  <c r="F20" i="4"/>
  <c r="G18" i="4"/>
  <c r="G17" i="4"/>
  <c r="G20" i="4" l="1"/>
  <c r="H17" i="4"/>
  <c r="H20" i="4" l="1"/>
  <c r="H19" i="4"/>
  <c r="H16" i="4"/>
  <c r="H15" i="4"/>
  <c r="H18" i="4"/>
</calcChain>
</file>

<file path=xl/sharedStrings.xml><?xml version="1.0" encoding="utf-8"?>
<sst xmlns="http://schemas.openxmlformats.org/spreadsheetml/2006/main" count="77" uniqueCount="49">
  <si>
    <t>Příklad č.1</t>
  </si>
  <si>
    <t>platba v Kč se skládá z pevné zálohy+ platby za spotřebu</t>
  </si>
  <si>
    <r>
      <t>1m</t>
    </r>
    <r>
      <rPr>
        <b/>
        <vertAlign val="superscript"/>
        <sz val="10"/>
        <rFont val="Arial CE"/>
        <family val="2"/>
        <charset val="238"/>
      </rPr>
      <t>3</t>
    </r>
    <r>
      <rPr>
        <b/>
        <sz val="10"/>
        <rFont val="Arial CE"/>
        <family val="2"/>
        <charset val="238"/>
      </rPr>
      <t>/Kč</t>
    </r>
  </si>
  <si>
    <t xml:space="preserve">pevná záloha </t>
  </si>
  <si>
    <t>předpoklad zvýšení v roce 2004</t>
  </si>
  <si>
    <t>Provoz</t>
  </si>
  <si>
    <r>
      <t>spotřeba v m</t>
    </r>
    <r>
      <rPr>
        <b/>
        <vertAlign val="superscript"/>
        <sz val="10"/>
        <rFont val="Arial CE"/>
        <family val="2"/>
        <charset val="238"/>
      </rPr>
      <t>3</t>
    </r>
    <r>
      <rPr>
        <b/>
        <sz val="10"/>
        <rFont val="Arial CE"/>
        <family val="2"/>
        <charset val="238"/>
      </rPr>
      <t xml:space="preserve"> v roce 2003</t>
    </r>
  </si>
  <si>
    <t>platba Kč</t>
  </si>
  <si>
    <r>
      <t>navýšení v m</t>
    </r>
    <r>
      <rPr>
        <b/>
        <vertAlign val="superscript"/>
        <sz val="10"/>
        <rFont val="Arial CE"/>
        <family val="2"/>
        <charset val="238"/>
      </rPr>
      <t>3</t>
    </r>
    <r>
      <rPr>
        <b/>
        <sz val="10"/>
        <rFont val="Arial CE"/>
        <family val="2"/>
        <charset val="238"/>
      </rPr>
      <t xml:space="preserve"> 2004</t>
    </r>
  </si>
  <si>
    <t>Provoz A</t>
  </si>
  <si>
    <t>Provoz B</t>
  </si>
  <si>
    <t>Provoz C</t>
  </si>
  <si>
    <t>Provoz D</t>
  </si>
  <si>
    <t>Jméno</t>
  </si>
  <si>
    <t>Sazba/hod</t>
  </si>
  <si>
    <t>leden</t>
  </si>
  <si>
    <t>únor</t>
  </si>
  <si>
    <t>březen</t>
  </si>
  <si>
    <t>duben</t>
  </si>
  <si>
    <t>odpracováno</t>
  </si>
  <si>
    <t>mzda</t>
  </si>
  <si>
    <t>Franta</t>
  </si>
  <si>
    <t>Pepa</t>
  </si>
  <si>
    <t>Hugo</t>
  </si>
  <si>
    <t>Venca</t>
  </si>
  <si>
    <t>Břéťa</t>
  </si>
  <si>
    <t>Jitka</t>
  </si>
  <si>
    <t>Jana</t>
  </si>
  <si>
    <t>Johana</t>
  </si>
  <si>
    <t>Jindřiška</t>
  </si>
  <si>
    <t>zdravotní</t>
  </si>
  <si>
    <t>Daň = (Mzda - Soc. poj. - Zdrav. Poj. - Odpoč. Položky)*Daň v procentech</t>
  </si>
  <si>
    <t>sociální</t>
  </si>
  <si>
    <t>Čistá mzda = Mzda - Soc. poj. - Zdrav. Poj. - Daň</t>
  </si>
  <si>
    <t>daň</t>
  </si>
  <si>
    <t>Pracovník</t>
  </si>
  <si>
    <t>Mzda</t>
  </si>
  <si>
    <t>Sociální pojištění</t>
  </si>
  <si>
    <t>Zdravotní pojištění</t>
  </si>
  <si>
    <t>Odpočitatelné položky</t>
  </si>
  <si>
    <t>Daň</t>
  </si>
  <si>
    <t>Čistá mzda</t>
  </si>
  <si>
    <t>vyjádření v % ze součtu mezd</t>
  </si>
  <si>
    <t>Janda</t>
  </si>
  <si>
    <t>Konrád</t>
  </si>
  <si>
    <t>Masná</t>
  </si>
  <si>
    <t>Ovesná</t>
  </si>
  <si>
    <t>Jeřab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</si>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</sst>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8" formatCode="#,##0.00\ &quot;Kč&quot;;[Red]\-#,##0.00\ &quot;Kč&quot;"/>
    <numFmt numFmtId="164" formatCode="#,##0\ &quot;Kč&quot;"/>
    <numFmt numFmtId="165" formatCode="#,###&quot;hod.&quot;"/>
  </numFmts>
  <fonts count="5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56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56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56"/>
      </right>
      <top style="medium">
        <color indexed="64"/>
      </top>
      <bottom style="thin">
        <color indexed="64"/>
      </bottom>
      <diagonal/>
    </border>
    <border>
      <left style="double">
        <color indexed="56"/>
      </left>
      <right style="thin">
        <color indexed="64"/>
      </right>
      <top/>
      <bottom style="medium">
        <color indexed="64"/>
      </bottom>
      <diagonal/>
    </border>
    <border>
      <left style="double">
        <color indexed="56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56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56"/>
      </right>
      <top style="medium">
        <color indexed="64"/>
      </top>
      <bottom/>
      <diagonal/>
    </border>
    <border>
      <left style="thin">
        <color indexed="64"/>
      </left>
      <right style="double">
        <color indexed="56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" xfId="0" applyFill="1" applyBorder="1"/>
    <xf numFmtId="1" fontId="0" fillId="0" borderId="1" xfId="0" applyNumberFormat="1" applyBorder="1"/>
    <xf numFmtId="1" fontId="0" fillId="0" borderId="7" xfId="0" applyNumberFormat="1" applyBorder="1"/>
    <xf numFmtId="10" fontId="0" fillId="0" borderId="8" xfId="0" applyNumberFormat="1" applyBorder="1"/>
    <xf numFmtId="10" fontId="0" fillId="0" borderId="9" xfId="0" applyNumberFormat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8" fontId="3" fillId="0" borderId="0" xfId="0" applyNumberFormat="1" applyFont="1" applyProtection="1">
      <protection locked="0"/>
    </xf>
    <xf numFmtId="6" fontId="3" fillId="0" borderId="0" xfId="0" applyNumberFormat="1" applyFont="1" applyProtection="1">
      <protection locked="0"/>
    </xf>
    <xf numFmtId="9" fontId="3" fillId="0" borderId="0" xfId="1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2" fontId="0" fillId="0" borderId="7" xfId="0" applyNumberFormat="1" applyBorder="1" applyProtection="1">
      <protection locked="0"/>
    </xf>
    <xf numFmtId="0" fontId="0" fillId="0" borderId="9" xfId="0" applyBorder="1" applyProtection="1">
      <protection locked="0"/>
    </xf>
    <xf numFmtId="10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0" borderId="1" xfId="0" applyNumberFormat="1" applyBorder="1" applyProtection="1">
      <protection locked="0"/>
    </xf>
    <xf numFmtId="0" fontId="0" fillId="0" borderId="8" xfId="0" applyNumberFormat="1" applyBorder="1" applyProtection="1">
      <protection locked="0"/>
    </xf>
    <xf numFmtId="0" fontId="0" fillId="0" borderId="3" xfId="0" applyFill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/>
    <xf numFmtId="164" fontId="0" fillId="0" borderId="10" xfId="0" applyNumberFormat="1" applyBorder="1"/>
    <xf numFmtId="164" fontId="0" fillId="0" borderId="15" xfId="0" applyNumberFormat="1" applyBorder="1"/>
    <xf numFmtId="164" fontId="0" fillId="0" borderId="13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5" fontId="0" fillId="0" borderId="16" xfId="0" applyNumberFormat="1" applyBorder="1"/>
    <xf numFmtId="164" fontId="0" fillId="0" borderId="17" xfId="0" applyNumberFormat="1" applyBorder="1"/>
    <xf numFmtId="165" fontId="0" fillId="0" borderId="18" xfId="0" applyNumberFormat="1" applyBorder="1"/>
    <xf numFmtId="164" fontId="0" fillId="0" borderId="19" xfId="0" applyNumberFormat="1" applyBorder="1"/>
    <xf numFmtId="164" fontId="0" fillId="0" borderId="6" xfId="0" applyNumberFormat="1" applyBorder="1"/>
    <xf numFmtId="165" fontId="0" fillId="0" borderId="20" xfId="0" applyNumberFormat="1" applyBorder="1"/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0" fillId="0" borderId="8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7" xfId="0" applyBorder="1" applyProtection="1">
      <protection hidden="1"/>
    </xf>
    <xf numFmtId="164" fontId="0" fillId="0" borderId="7" xfId="0" applyNumberForma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workbookViewId="0"/>
  </sheetViews>
  <sheetFormatPr defaultRowHeight="12.75"/>
  <cols>
    <col min="1" max="1" width="13.5703125" customWidth="1"/>
    <col min="2" max="2" width="11" customWidth="1"/>
    <col min="3" max="3" width="24.85546875" customWidth="1"/>
    <col min="4" max="4" width="16.5703125" customWidth="1"/>
    <col min="5" max="5" width="17.140625" customWidth="1"/>
    <col min="6" max="6" width="14.5703125" customWidth="1"/>
  </cols>
  <sheetData>
    <row r="1" spans="1:6">
      <c r="A1" s="13" t="s">
        <v>0</v>
      </c>
      <c r="B1" s="14"/>
      <c r="C1" s="14"/>
      <c r="D1" s="14" t="s">
        <v>1</v>
      </c>
      <c r="E1" s="14"/>
      <c r="F1" s="14"/>
    </row>
    <row r="2" spans="1:6" ht="14.25">
      <c r="A2" s="13" t="s">
        <v>2</v>
      </c>
      <c r="B2" s="15">
        <v>6.8</v>
      </c>
      <c r="C2" s="14"/>
      <c r="D2" s="14"/>
      <c r="E2" s="14"/>
      <c r="F2" s="14"/>
    </row>
    <row r="3" spans="1:6">
      <c r="A3" s="13" t="s">
        <v>3</v>
      </c>
      <c r="B3" s="16">
        <v>200</v>
      </c>
      <c r="C3" s="14"/>
      <c r="D3" s="14"/>
      <c r="E3" s="14"/>
      <c r="F3" s="14"/>
    </row>
    <row r="4" spans="1:6">
      <c r="A4" s="13" t="s">
        <v>4</v>
      </c>
      <c r="B4" s="14"/>
      <c r="C4" s="14"/>
      <c r="D4" s="17">
        <v>0.2</v>
      </c>
      <c r="E4" s="14"/>
      <c r="F4" s="14"/>
    </row>
    <row r="5" spans="1:6" ht="13.5" thickBot="1">
      <c r="A5" s="14"/>
      <c r="B5" s="14"/>
      <c r="C5" s="14"/>
      <c r="D5" s="14"/>
      <c r="E5" s="14"/>
      <c r="F5" s="14"/>
    </row>
    <row r="6" spans="1:6" ht="39.75">
      <c r="A6" s="18" t="s">
        <v>5</v>
      </c>
      <c r="B6" s="19" t="s">
        <v>6</v>
      </c>
      <c r="C6" s="19" t="s">
        <v>7</v>
      </c>
      <c r="D6" s="20" t="s">
        <v>8</v>
      </c>
      <c r="E6" s="14"/>
      <c r="F6" s="14"/>
    </row>
    <row r="7" spans="1:6">
      <c r="A7" s="21" t="s">
        <v>9</v>
      </c>
      <c r="B7" s="22">
        <v>1500</v>
      </c>
      <c r="C7" s="23"/>
      <c r="D7" s="24"/>
      <c r="E7" s="14"/>
      <c r="F7" s="14"/>
    </row>
    <row r="8" spans="1:6">
      <c r="A8" s="21" t="s">
        <v>10</v>
      </c>
      <c r="B8" s="22">
        <v>2500</v>
      </c>
      <c r="C8" s="25"/>
      <c r="D8" s="24"/>
      <c r="E8" s="14"/>
      <c r="F8" s="14"/>
    </row>
    <row r="9" spans="1:6">
      <c r="A9" s="21" t="s">
        <v>11</v>
      </c>
      <c r="B9" s="22">
        <v>1400</v>
      </c>
      <c r="C9" s="25"/>
      <c r="D9" s="24"/>
      <c r="E9" s="14"/>
      <c r="F9" s="14"/>
    </row>
    <row r="10" spans="1:6" ht="13.5" thickBot="1">
      <c r="A10" s="26" t="s">
        <v>12</v>
      </c>
      <c r="B10" s="27">
        <v>2000</v>
      </c>
      <c r="C10" s="28"/>
      <c r="D10" s="29"/>
      <c r="E10" s="14"/>
      <c r="F10" s="14"/>
    </row>
    <row r="11" spans="1:6">
      <c r="A11" s="14"/>
      <c r="B11" s="14"/>
      <c r="C11" s="14"/>
      <c r="D11" s="14"/>
      <c r="E11" s="14"/>
      <c r="F11" s="14"/>
    </row>
    <row r="13" spans="1:6" ht="13.5" thickBot="1"/>
    <row r="14" spans="1:6" ht="39.75">
      <c r="A14" s="58" t="s">
        <v>5</v>
      </c>
      <c r="B14" s="59" t="s">
        <v>6</v>
      </c>
      <c r="C14" s="59" t="s">
        <v>7</v>
      </c>
      <c r="D14" s="60" t="s">
        <v>8</v>
      </c>
    </row>
    <row r="15" spans="1:6">
      <c r="A15" s="61" t="s">
        <v>9</v>
      </c>
      <c r="B15" s="62">
        <v>1500</v>
      </c>
      <c r="C15" s="63">
        <f>B15*$B$2+$B$3</f>
        <v>10400</v>
      </c>
      <c r="D15" s="64">
        <f>B15*$D$4</f>
        <v>300</v>
      </c>
    </row>
    <row r="16" spans="1:6">
      <c r="A16" s="61" t="s">
        <v>10</v>
      </c>
      <c r="B16" s="62">
        <v>2500</v>
      </c>
      <c r="C16" s="63">
        <f>B16*$B$2+$B$3</f>
        <v>17200</v>
      </c>
      <c r="D16" s="64">
        <f>B16*$D$4</f>
        <v>500</v>
      </c>
    </row>
    <row r="17" spans="1:4">
      <c r="A17" s="61" t="s">
        <v>11</v>
      </c>
      <c r="B17" s="62">
        <v>1400</v>
      </c>
      <c r="C17" s="63">
        <f>B17*$B$2+$B$3</f>
        <v>9720</v>
      </c>
      <c r="D17" s="64">
        <f>B17*$D$4</f>
        <v>280</v>
      </c>
    </row>
    <row r="18" spans="1:4" ht="13.5" thickBot="1">
      <c r="A18" s="65" t="s">
        <v>12</v>
      </c>
      <c r="B18" s="66">
        <v>2000</v>
      </c>
      <c r="C18" s="67">
        <f>B18*$B$2+$B$3</f>
        <v>13800</v>
      </c>
      <c r="D18" s="68">
        <f>B18*$D$4</f>
        <v>400</v>
      </c>
    </row>
  </sheetData>
  <sheetProtection password="C77E" sheet="1" objects="1" scenarios="1" selectLockedCells="1"/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sqref="A1:A2"/>
    </sheetView>
  </sheetViews>
  <sheetFormatPr defaultRowHeight="12.75"/>
  <cols>
    <col min="2" max="2" width="9.85546875" bestFit="1" customWidth="1"/>
    <col min="3" max="3" width="11.28515625" bestFit="1" customWidth="1"/>
    <col min="4" max="4" width="9.42578125" bestFit="1" customWidth="1"/>
    <col min="5" max="5" width="11.28515625" bestFit="1" customWidth="1"/>
    <col min="7" max="7" width="11.28515625" bestFit="1" customWidth="1"/>
    <col min="9" max="9" width="11.28515625" bestFit="1" customWidth="1"/>
  </cols>
  <sheetData>
    <row r="1" spans="1:10">
      <c r="A1" s="72" t="s">
        <v>13</v>
      </c>
      <c r="B1" s="74" t="s">
        <v>14</v>
      </c>
      <c r="C1" s="69" t="s">
        <v>15</v>
      </c>
      <c r="D1" s="70"/>
      <c r="E1" s="69" t="s">
        <v>16</v>
      </c>
      <c r="F1" s="70"/>
      <c r="G1" s="69" t="s">
        <v>17</v>
      </c>
      <c r="H1" s="70"/>
      <c r="I1" s="69" t="s">
        <v>18</v>
      </c>
      <c r="J1" s="71"/>
    </row>
    <row r="2" spans="1:10" ht="13.5" thickBot="1">
      <c r="A2" s="73"/>
      <c r="B2" s="75"/>
      <c r="C2" s="44" t="s">
        <v>19</v>
      </c>
      <c r="D2" s="45" t="s">
        <v>20</v>
      </c>
      <c r="E2" s="42" t="s">
        <v>19</v>
      </c>
      <c r="F2" s="41" t="s">
        <v>20</v>
      </c>
      <c r="G2" s="44" t="s">
        <v>19</v>
      </c>
      <c r="H2" s="45" t="s">
        <v>20</v>
      </c>
      <c r="I2" s="42" t="s">
        <v>19</v>
      </c>
      <c r="J2" s="43" t="s">
        <v>20</v>
      </c>
    </row>
    <row r="3" spans="1:10">
      <c r="A3" s="4" t="s">
        <v>21</v>
      </c>
      <c r="B3" s="53">
        <v>120</v>
      </c>
      <c r="C3" s="54">
        <v>170</v>
      </c>
      <c r="D3" s="55"/>
      <c r="E3" s="54">
        <v>170</v>
      </c>
      <c r="F3" s="53"/>
      <c r="G3" s="54">
        <v>170</v>
      </c>
      <c r="H3" s="55"/>
      <c r="I3" s="54">
        <v>170</v>
      </c>
      <c r="J3" s="56"/>
    </row>
    <row r="4" spans="1:10">
      <c r="A4" s="2" t="s">
        <v>22</v>
      </c>
      <c r="B4" s="46">
        <v>150</v>
      </c>
      <c r="C4" s="52">
        <v>168</v>
      </c>
      <c r="D4" s="48"/>
      <c r="E4" s="52">
        <v>168</v>
      </c>
      <c r="F4" s="46"/>
      <c r="G4" s="52">
        <v>168</v>
      </c>
      <c r="H4" s="48"/>
      <c r="I4" s="52">
        <v>168</v>
      </c>
      <c r="J4" s="50"/>
    </row>
    <row r="5" spans="1:10">
      <c r="A5" s="2" t="s">
        <v>23</v>
      </c>
      <c r="B5" s="46">
        <v>90</v>
      </c>
      <c r="C5" s="52">
        <v>150</v>
      </c>
      <c r="D5" s="48"/>
      <c r="E5" s="52">
        <v>150</v>
      </c>
      <c r="F5" s="46"/>
      <c r="G5" s="52">
        <v>150</v>
      </c>
      <c r="H5" s="48"/>
      <c r="I5" s="52">
        <v>150</v>
      </c>
      <c r="J5" s="50"/>
    </row>
    <row r="6" spans="1:10">
      <c r="A6" s="2" t="s">
        <v>24</v>
      </c>
      <c r="B6" s="46">
        <v>90</v>
      </c>
      <c r="C6" s="52">
        <v>140</v>
      </c>
      <c r="D6" s="48"/>
      <c r="E6" s="52">
        <v>140</v>
      </c>
      <c r="F6" s="46"/>
      <c r="G6" s="52">
        <v>140</v>
      </c>
      <c r="H6" s="48"/>
      <c r="I6" s="52">
        <v>140</v>
      </c>
      <c r="J6" s="50"/>
    </row>
    <row r="7" spans="1:10">
      <c r="A7" s="2" t="s">
        <v>25</v>
      </c>
      <c r="B7" s="46">
        <v>120</v>
      </c>
      <c r="C7" s="52">
        <v>130</v>
      </c>
      <c r="D7" s="48"/>
      <c r="E7" s="52">
        <v>130</v>
      </c>
      <c r="F7" s="46"/>
      <c r="G7" s="52">
        <v>130</v>
      </c>
      <c r="H7" s="48"/>
      <c r="I7" s="52">
        <v>130</v>
      </c>
      <c r="J7" s="50"/>
    </row>
    <row r="8" spans="1:10">
      <c r="A8" s="2" t="s">
        <v>26</v>
      </c>
      <c r="B8" s="46">
        <v>170</v>
      </c>
      <c r="C8" s="52">
        <v>70</v>
      </c>
      <c r="D8" s="48"/>
      <c r="E8" s="52">
        <v>70</v>
      </c>
      <c r="F8" s="46"/>
      <c r="G8" s="52">
        <v>70</v>
      </c>
      <c r="H8" s="48"/>
      <c r="I8" s="52">
        <v>70</v>
      </c>
      <c r="J8" s="50"/>
    </row>
    <row r="9" spans="1:10">
      <c r="A9" s="2" t="s">
        <v>27</v>
      </c>
      <c r="B9" s="46">
        <v>80</v>
      </c>
      <c r="C9" s="52">
        <v>170</v>
      </c>
      <c r="D9" s="48"/>
      <c r="E9" s="52">
        <v>170</v>
      </c>
      <c r="F9" s="46"/>
      <c r="G9" s="52">
        <v>170</v>
      </c>
      <c r="H9" s="48"/>
      <c r="I9" s="52">
        <v>170</v>
      </c>
      <c r="J9" s="50"/>
    </row>
    <row r="10" spans="1:10">
      <c r="A10" s="2" t="s">
        <v>28</v>
      </c>
      <c r="B10" s="46">
        <v>140</v>
      </c>
      <c r="C10" s="52">
        <v>170</v>
      </c>
      <c r="D10" s="48"/>
      <c r="E10" s="52">
        <v>170</v>
      </c>
      <c r="F10" s="46"/>
      <c r="G10" s="52">
        <v>170</v>
      </c>
      <c r="H10" s="48"/>
      <c r="I10" s="52">
        <v>170</v>
      </c>
      <c r="J10" s="50"/>
    </row>
    <row r="11" spans="1:10" ht="13.5" thickBot="1">
      <c r="A11" s="3" t="s">
        <v>29</v>
      </c>
      <c r="B11" s="47">
        <v>130</v>
      </c>
      <c r="C11" s="57">
        <v>168</v>
      </c>
      <c r="D11" s="49"/>
      <c r="E11" s="57">
        <v>168</v>
      </c>
      <c r="F11" s="47"/>
      <c r="G11" s="57">
        <v>168</v>
      </c>
      <c r="H11" s="49"/>
      <c r="I11" s="57">
        <v>168</v>
      </c>
      <c r="J11" s="51"/>
    </row>
  </sheetData>
  <mergeCells count="6">
    <mergeCell ref="G1:H1"/>
    <mergeCell ref="I1:J1"/>
    <mergeCell ref="A1:A2"/>
    <mergeCell ref="B1:B2"/>
    <mergeCell ref="C1:D1"/>
    <mergeCell ref="E1:F1"/>
  </mergeCells>
  <phoneticPr fontId="0" type="noConversion"/>
  <pageMargins left="0.7" right="0.7" top="0.78740157499999996" bottom="0.78740157499999996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abSelected="1" workbookViewId="0"/>
  </sheetViews>
  <sheetFormatPr defaultRowHeight="12.75"/>
  <cols>
    <col min="3" max="3" width="11.42578125" bestFit="1" customWidth="1"/>
    <col min="5" max="5" width="12.28515625" customWidth="1"/>
    <col min="8" max="8" width="14.5703125" customWidth="1"/>
  </cols>
  <sheetData>
    <row r="1" spans="1:9">
      <c r="A1" s="14"/>
      <c r="B1" s="14"/>
      <c r="C1" s="14" t="s">
        <v>30</v>
      </c>
      <c r="D1" s="30">
        <v>4.4999999999999998E-2</v>
      </c>
      <c r="E1" s="14"/>
      <c r="F1" s="14" t="s">
        <v>31</v>
      </c>
      <c r="G1" s="14"/>
      <c r="H1" s="14"/>
      <c r="I1" s="14"/>
    </row>
    <row r="2" spans="1:9">
      <c r="A2" s="14"/>
      <c r="B2" s="14"/>
      <c r="C2" s="14" t="s">
        <v>32</v>
      </c>
      <c r="D2" s="31">
        <v>0.08</v>
      </c>
      <c r="E2" s="14"/>
      <c r="F2" s="14" t="s">
        <v>33</v>
      </c>
      <c r="G2" s="14"/>
      <c r="H2" s="14"/>
      <c r="I2" s="14"/>
    </row>
    <row r="3" spans="1:9" ht="13.5" thickBot="1">
      <c r="A3" s="14"/>
      <c r="B3" s="14"/>
      <c r="C3" s="14" t="s">
        <v>34</v>
      </c>
      <c r="D3" s="31">
        <v>0.15</v>
      </c>
      <c r="E3" s="14"/>
      <c r="F3" s="14"/>
      <c r="G3" s="14"/>
      <c r="H3" s="14"/>
      <c r="I3" s="14"/>
    </row>
    <row r="4" spans="1:9" ht="25.5">
      <c r="A4" s="32" t="s">
        <v>35</v>
      </c>
      <c r="B4" s="33" t="s">
        <v>36</v>
      </c>
      <c r="C4" s="33" t="s">
        <v>37</v>
      </c>
      <c r="D4" s="33" t="s">
        <v>38</v>
      </c>
      <c r="E4" s="33" t="s">
        <v>39</v>
      </c>
      <c r="F4" s="33" t="s">
        <v>40</v>
      </c>
      <c r="G4" s="34" t="s">
        <v>41</v>
      </c>
      <c r="H4" s="35" t="s">
        <v>42</v>
      </c>
      <c r="I4" s="14"/>
    </row>
    <row r="5" spans="1:9">
      <c r="A5" s="21" t="s">
        <v>43</v>
      </c>
      <c r="B5" s="22">
        <v>5600</v>
      </c>
      <c r="C5" s="36"/>
      <c r="D5" s="36"/>
      <c r="E5" s="22">
        <v>3100</v>
      </c>
      <c r="F5" s="36"/>
      <c r="G5" s="36"/>
      <c r="H5" s="37"/>
      <c r="I5" s="14"/>
    </row>
    <row r="6" spans="1:9">
      <c r="A6" s="21" t="s">
        <v>44</v>
      </c>
      <c r="B6" s="22">
        <v>8500</v>
      </c>
      <c r="C6" s="36"/>
      <c r="D6" s="36"/>
      <c r="E6" s="22">
        <v>5200</v>
      </c>
      <c r="F6" s="36"/>
      <c r="G6" s="36"/>
      <c r="H6" s="37"/>
      <c r="I6" s="14"/>
    </row>
    <row r="7" spans="1:9">
      <c r="A7" s="21" t="s">
        <v>45</v>
      </c>
      <c r="B7" s="22">
        <v>9800</v>
      </c>
      <c r="C7" s="36"/>
      <c r="D7" s="36"/>
      <c r="E7" s="22">
        <v>3100</v>
      </c>
      <c r="F7" s="36"/>
      <c r="G7" s="36"/>
      <c r="H7" s="37"/>
      <c r="I7" s="14"/>
    </row>
    <row r="8" spans="1:9">
      <c r="A8" s="21" t="s">
        <v>46</v>
      </c>
      <c r="B8" s="22">
        <v>15000</v>
      </c>
      <c r="C8" s="36"/>
      <c r="D8" s="36"/>
      <c r="E8" s="22">
        <v>6400</v>
      </c>
      <c r="F8" s="36"/>
      <c r="G8" s="36"/>
      <c r="H8" s="37"/>
      <c r="I8" s="14"/>
    </row>
    <row r="9" spans="1:9">
      <c r="A9" s="21" t="s">
        <v>47</v>
      </c>
      <c r="B9" s="22">
        <v>20000</v>
      </c>
      <c r="C9" s="36"/>
      <c r="D9" s="36"/>
      <c r="E9" s="22">
        <v>7500</v>
      </c>
      <c r="F9" s="36"/>
      <c r="G9" s="36"/>
      <c r="H9" s="37"/>
      <c r="I9" s="14"/>
    </row>
    <row r="10" spans="1:9" ht="13.5" thickBot="1">
      <c r="A10" s="38" t="s">
        <v>48</v>
      </c>
      <c r="B10" s="39"/>
      <c r="C10" s="39"/>
      <c r="D10" s="39"/>
      <c r="E10" s="39"/>
      <c r="F10" s="39"/>
      <c r="G10" s="39"/>
      <c r="H10" s="40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 ht="24" customHeight="1" thickBot="1"/>
    <row r="14" spans="1:9" ht="25.5">
      <c r="A14" s="4" t="s">
        <v>35</v>
      </c>
      <c r="B14" s="5" t="s">
        <v>36</v>
      </c>
      <c r="C14" s="5" t="s">
        <v>37</v>
      </c>
      <c r="D14" s="5" t="s">
        <v>38</v>
      </c>
      <c r="E14" s="5" t="s">
        <v>39</v>
      </c>
      <c r="F14" s="5" t="s">
        <v>40</v>
      </c>
      <c r="G14" s="6" t="s">
        <v>41</v>
      </c>
      <c r="H14" s="7" t="s">
        <v>42</v>
      </c>
    </row>
    <row r="15" spans="1:9">
      <c r="A15" s="2" t="s">
        <v>43</v>
      </c>
      <c r="B15" s="1">
        <v>5600</v>
      </c>
      <c r="C15" s="9">
        <f>$D$2*B15</f>
        <v>448</v>
      </c>
      <c r="D15" s="9">
        <f t="shared" ref="D15:D20" si="0">$D$1*B15</f>
        <v>252</v>
      </c>
      <c r="E15" s="1">
        <v>3100</v>
      </c>
      <c r="F15" s="9">
        <f>(B15-C15-D15-E15)*$D$3</f>
        <v>270</v>
      </c>
      <c r="G15" s="9">
        <f>B15-C15-D15-F15</f>
        <v>4630</v>
      </c>
      <c r="H15" s="11">
        <f t="shared" ref="H15:H20" si="1">G15/$G$20</f>
        <v>9.726507621811116E-2</v>
      </c>
    </row>
    <row r="16" spans="1:9">
      <c r="A16" s="2" t="s">
        <v>44</v>
      </c>
      <c r="B16" s="1">
        <v>8500</v>
      </c>
      <c r="C16" s="9">
        <f>$D$2*B16</f>
        <v>680</v>
      </c>
      <c r="D16" s="9">
        <f t="shared" si="0"/>
        <v>382.5</v>
      </c>
      <c r="E16" s="1">
        <v>5200</v>
      </c>
      <c r="F16" s="9">
        <f>(B16-C16-D16-E16)*$D$3</f>
        <v>335.625</v>
      </c>
      <c r="G16" s="9">
        <f>B16-C16-D16-F16</f>
        <v>7101.875</v>
      </c>
      <c r="H16" s="11">
        <f t="shared" si="1"/>
        <v>0.14919317778974042</v>
      </c>
    </row>
    <row r="17" spans="1:8">
      <c r="A17" s="2" t="s">
        <v>45</v>
      </c>
      <c r="B17" s="1">
        <v>9800</v>
      </c>
      <c r="C17" s="9">
        <f>$D$2*B17</f>
        <v>784</v>
      </c>
      <c r="D17" s="9">
        <f t="shared" si="0"/>
        <v>441</v>
      </c>
      <c r="E17" s="1">
        <v>3100</v>
      </c>
      <c r="F17" s="9">
        <f>(B17-C17-D17-E17)*$D$3</f>
        <v>821.25</v>
      </c>
      <c r="G17" s="9">
        <f>B17-C17-D17-F17</f>
        <v>7753.75</v>
      </c>
      <c r="H17" s="11">
        <f t="shared" si="1"/>
        <v>0.16288749130155061</v>
      </c>
    </row>
    <row r="18" spans="1:8">
      <c r="A18" s="2" t="s">
        <v>46</v>
      </c>
      <c r="B18" s="1">
        <v>15000</v>
      </c>
      <c r="C18" s="9">
        <f>$D$2*B18</f>
        <v>1200</v>
      </c>
      <c r="D18" s="9">
        <f t="shared" si="0"/>
        <v>675</v>
      </c>
      <c r="E18" s="1">
        <v>6400</v>
      </c>
      <c r="F18" s="9">
        <f>(B18-C18-D18-E18)*$D$3</f>
        <v>1008.75</v>
      </c>
      <c r="G18" s="9">
        <f>B18-C18-D18-F18</f>
        <v>12116.25</v>
      </c>
      <c r="H18" s="11">
        <f t="shared" si="1"/>
        <v>0.25453304097790264</v>
      </c>
    </row>
    <row r="19" spans="1:8">
      <c r="A19" s="2" t="s">
        <v>47</v>
      </c>
      <c r="B19" s="1">
        <v>20000</v>
      </c>
      <c r="C19" s="9">
        <f>$D$2*B19</f>
        <v>1600</v>
      </c>
      <c r="D19" s="9">
        <f t="shared" si="0"/>
        <v>900</v>
      </c>
      <c r="E19" s="1">
        <v>7500</v>
      </c>
      <c r="F19" s="9">
        <f>(B19-C19-D19-E19)*$D$3</f>
        <v>1500</v>
      </c>
      <c r="G19" s="9">
        <f>B19-C19-D19-F19</f>
        <v>16000</v>
      </c>
      <c r="H19" s="11">
        <f t="shared" si="1"/>
        <v>0.33612121371269515</v>
      </c>
    </row>
    <row r="20" spans="1:8" ht="13.5" thickBot="1">
      <c r="A20" s="8" t="s">
        <v>48</v>
      </c>
      <c r="B20" s="10">
        <f t="shared" ref="B20:G20" si="2">SUM(B15:B19)</f>
        <v>58900</v>
      </c>
      <c r="C20" s="10">
        <f t="shared" si="2"/>
        <v>4712</v>
      </c>
      <c r="D20" s="9">
        <f t="shared" si="0"/>
        <v>2650.5</v>
      </c>
      <c r="E20" s="10">
        <f t="shared" si="2"/>
        <v>25300</v>
      </c>
      <c r="F20" s="10">
        <f t="shared" si="2"/>
        <v>3935.625</v>
      </c>
      <c r="G20" s="10">
        <f t="shared" si="2"/>
        <v>47601.875</v>
      </c>
      <c r="H20" s="12">
        <f t="shared" si="1"/>
        <v>1</v>
      </c>
    </row>
  </sheetData>
  <sheetProtection password="C77E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Obchodní akademie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ing.Matúš</dc:creator>
  <cp:keywords/>
  <dc:description/>
  <cp:lastModifiedBy>Polák, Radek</cp:lastModifiedBy>
  <cp:revision/>
  <dcterms:created xsi:type="dcterms:W3CDTF">2004-03-11T19:23:42Z</dcterms:created>
  <dcterms:modified xsi:type="dcterms:W3CDTF">2021-02-15T06:41:38Z</dcterms:modified>
  <cp:category/>
  <cp:contentStatus/>
</cp:coreProperties>
</file>