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60" windowWidth="10935" windowHeight="10050" firstSheet="2" activeTab="3"/>
  </bookViews>
  <sheets>
    <sheet name="List6" sheetId="8" r:id="rId1"/>
    <sheet name="Počítače" sheetId="2" r:id="rId2"/>
    <sheet name="fa. Špendlík" sheetId="3" r:id="rId3"/>
    <sheet name="CD" sheetId="4" r:id="rId4"/>
    <sheet name="Radek &amp; comp." sheetId="1" r:id="rId5"/>
    <sheet name="OSOBY" sheetId="5" r:id="rId6"/>
    <sheet name="KCI Group" sheetId="6" r:id="rId7"/>
    <sheet name="KNIHA" sheetId="7" r:id="rId8"/>
  </sheets>
  <externalReferences>
    <externalReference r:id="rId9"/>
  </externalReferences>
  <definedNames>
    <definedName name="_xlnm._FilterDatabase" localSheetId="5" hidden="1">OSOBY!$A$2:$G$37</definedName>
    <definedName name="alfa">'[1]Vkládání dat'!$A$2</definedName>
    <definedName name="beta">'[1]Vkládání dat'!$C$3</definedName>
    <definedName name="gama">'[1]Vkládání dat'!$D$2</definedName>
    <definedName name="mmm">[1]tabulka!$B$5:$F$9</definedName>
    <definedName name="osoby">OSOBY!$A$2:$G$37</definedName>
  </definedNames>
  <calcPr calcId="145621"/>
</workbook>
</file>

<file path=xl/calcChain.xml><?xml version="1.0" encoding="utf-8"?>
<calcChain xmlns="http://schemas.openxmlformats.org/spreadsheetml/2006/main">
  <c r="G5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6" i="6"/>
  <c r="C7" i="1"/>
  <c r="D7" i="1"/>
  <c r="E7" i="1"/>
  <c r="B7" i="1"/>
  <c r="G4" i="1"/>
  <c r="H4" i="1"/>
  <c r="I4" i="1"/>
  <c r="G5" i="1"/>
  <c r="H5" i="1"/>
  <c r="I5" i="1"/>
  <c r="G6" i="1"/>
  <c r="H6" i="1"/>
  <c r="I6" i="1"/>
  <c r="I3" i="1"/>
  <c r="H3" i="1"/>
  <c r="G3" i="1"/>
  <c r="F4" i="1"/>
  <c r="F5" i="1"/>
  <c r="F6" i="1"/>
  <c r="F3" i="1"/>
  <c r="F7" i="1" l="1"/>
</calcChain>
</file>

<file path=xl/sharedStrings.xml><?xml version="1.0" encoding="utf-8"?>
<sst xmlns="http://schemas.openxmlformats.org/spreadsheetml/2006/main" count="557" uniqueCount="238">
  <si>
    <t>Prodej fa Radek &amp; comp.</t>
  </si>
  <si>
    <t>Leden</t>
  </si>
  <si>
    <t>Únor</t>
  </si>
  <si>
    <t>Březen</t>
  </si>
  <si>
    <t>Duben</t>
  </si>
  <si>
    <t>PC L480</t>
  </si>
  <si>
    <t>PC L510</t>
  </si>
  <si>
    <t>PC M480</t>
  </si>
  <si>
    <t>PC N780</t>
  </si>
  <si>
    <t>Celkem</t>
  </si>
  <si>
    <t>Průměrně</t>
  </si>
  <si>
    <t>Nejvíce</t>
  </si>
  <si>
    <t>Nejméně</t>
  </si>
  <si>
    <t>Prodej celkem</t>
  </si>
  <si>
    <t>Prodej počítačů</t>
  </si>
  <si>
    <t>Typ PC</t>
  </si>
  <si>
    <t>Nejmenší prodej</t>
  </si>
  <si>
    <t>Největší prodej</t>
  </si>
  <si>
    <t>Prodej splněn?</t>
  </si>
  <si>
    <t>Jméno zaměstnance</t>
  </si>
  <si>
    <t>Výroba 2010</t>
  </si>
  <si>
    <t>Navýšení %</t>
  </si>
  <si>
    <t>Franta</t>
  </si>
  <si>
    <t>Hugo</t>
  </si>
  <si>
    <t>Jindra</t>
  </si>
  <si>
    <t>Milan</t>
  </si>
  <si>
    <t>Výroba žebřiňáků</t>
  </si>
  <si>
    <t>Plánované navýšení pro rok 2011</t>
  </si>
  <si>
    <t>Výroba 2011</t>
  </si>
  <si>
    <t>Analýza prodeje  CD</t>
  </si>
  <si>
    <t xml:space="preserve">Prodej </t>
  </si>
  <si>
    <t>Cena za kus</t>
  </si>
  <si>
    <t>Tržby</t>
  </si>
  <si>
    <t>Květen</t>
  </si>
  <si>
    <t>Červen</t>
  </si>
  <si>
    <t>Červenec</t>
  </si>
  <si>
    <t>Srpen</t>
  </si>
  <si>
    <t>Září</t>
  </si>
  <si>
    <t>Měsíc</t>
  </si>
  <si>
    <t>Ing</t>
  </si>
  <si>
    <t>zástupce</t>
  </si>
  <si>
    <t>Na potoce 3, Ostrava</t>
  </si>
  <si>
    <t>Petra</t>
  </si>
  <si>
    <t>Nováková</t>
  </si>
  <si>
    <t>RNDr</t>
  </si>
  <si>
    <t>vedoucí</t>
  </si>
  <si>
    <t>Údolní 3, Brno</t>
  </si>
  <si>
    <t>Jan</t>
  </si>
  <si>
    <t>Zamrow</t>
  </si>
  <si>
    <t>Pouzarova 3, Brno</t>
  </si>
  <si>
    <t>Josef</t>
  </si>
  <si>
    <t>Veselý</t>
  </si>
  <si>
    <t>U potoka 12, Praha</t>
  </si>
  <si>
    <t>Toufar</t>
  </si>
  <si>
    <t>Na stráni 12, Brno</t>
  </si>
  <si>
    <t>Smutný</t>
  </si>
  <si>
    <t>PhDr</t>
  </si>
  <si>
    <t>U zastávky 45, Praha</t>
  </si>
  <si>
    <t>Jana</t>
  </si>
  <si>
    <t>Mráčková</t>
  </si>
  <si>
    <t>Pražská 6, Ostrava</t>
  </si>
  <si>
    <t>Janousek</t>
  </si>
  <si>
    <t>ing</t>
  </si>
  <si>
    <t>U náhonu 36, Opava</t>
  </si>
  <si>
    <t>Fousek</t>
  </si>
  <si>
    <t>Bulharská 3, Praha</t>
  </si>
  <si>
    <t>Karel</t>
  </si>
  <si>
    <t>Coufal</t>
  </si>
  <si>
    <t>technik</t>
  </si>
  <si>
    <t>Balbinova 6,Opava</t>
  </si>
  <si>
    <t>Zavadilová</t>
  </si>
  <si>
    <t>Zvonkova 97, Ostrava</t>
  </si>
  <si>
    <t>Tobiáš</t>
  </si>
  <si>
    <t>Adamova 9, Brno</t>
  </si>
  <si>
    <t>Souhrada</t>
  </si>
  <si>
    <t>Luční 4, Zlín</t>
  </si>
  <si>
    <t>Opluštil</t>
  </si>
  <si>
    <t>Mgr</t>
  </si>
  <si>
    <t>Zahradní 12, Brno</t>
  </si>
  <si>
    <t>Novotný</t>
  </si>
  <si>
    <t>Adamova 2, Brno</t>
  </si>
  <si>
    <t>Rostislav</t>
  </si>
  <si>
    <t>Novák</t>
  </si>
  <si>
    <t>Balbínova 3,Brno</t>
  </si>
  <si>
    <t>Zdeněk</t>
  </si>
  <si>
    <t>Horák</t>
  </si>
  <si>
    <t>Veselá 5, Kladno</t>
  </si>
  <si>
    <t>Vera</t>
  </si>
  <si>
    <t>Bajerová</t>
  </si>
  <si>
    <t>skladník</t>
  </si>
  <si>
    <t>Květinová 5, Praha</t>
  </si>
  <si>
    <t>Šembera</t>
  </si>
  <si>
    <t>Olomoucká 5, Brno</t>
  </si>
  <si>
    <t>Antonín</t>
  </si>
  <si>
    <t>Roudný</t>
  </si>
  <si>
    <t>Sosnová 45, Praha</t>
  </si>
  <si>
    <t>Jiří</t>
  </si>
  <si>
    <t>Jánská 22, Brno</t>
  </si>
  <si>
    <t>Eva</t>
  </si>
  <si>
    <t>Malá</t>
  </si>
  <si>
    <t>Velky Mlýn 6, Opava</t>
  </si>
  <si>
    <t>Bouda</t>
  </si>
  <si>
    <t>U Hospody 9, Kladno</t>
  </si>
  <si>
    <t>Bednařík</t>
  </si>
  <si>
    <t>Polská 4, Zlín</t>
  </si>
  <si>
    <t>Bártek</t>
  </si>
  <si>
    <t>ředitel</t>
  </si>
  <si>
    <t>Soukenická 6, Praha</t>
  </si>
  <si>
    <t>Severa</t>
  </si>
  <si>
    <t>projektant</t>
  </si>
  <si>
    <t>Na samotě 56, Praha</t>
  </si>
  <si>
    <t>Ludmila</t>
  </si>
  <si>
    <t>prodavačka</t>
  </si>
  <si>
    <t>Horní 56, Ostrava</t>
  </si>
  <si>
    <t>Veselá</t>
  </si>
  <si>
    <t>prodavač</t>
  </si>
  <si>
    <t>Ouplavická 6, Praha</t>
  </si>
  <si>
    <t>Pavel</t>
  </si>
  <si>
    <t>U dálnice 2, Ostrava</t>
  </si>
  <si>
    <t>Pochylý</t>
  </si>
  <si>
    <t>Douderova 7, Praha</t>
  </si>
  <si>
    <t>Houska</t>
  </si>
  <si>
    <t>Na stráni, Zlín</t>
  </si>
  <si>
    <t>JUDr</t>
  </si>
  <si>
    <t>právník</t>
  </si>
  <si>
    <t>Zelená 45, Opava</t>
  </si>
  <si>
    <t>Macháček</t>
  </si>
  <si>
    <t>Na vyhlídce 56, Ostrava</t>
  </si>
  <si>
    <t>Gregor</t>
  </si>
  <si>
    <t>chemik</t>
  </si>
  <si>
    <t>U lesa 3, Ostrava</t>
  </si>
  <si>
    <t>Soukenický</t>
  </si>
  <si>
    <t>elektrikář</t>
  </si>
  <si>
    <t>Na vyhlidce 12, Brno</t>
  </si>
  <si>
    <t>titul</t>
  </si>
  <si>
    <t>zaměstnání</t>
  </si>
  <si>
    <t>adresa</t>
  </si>
  <si>
    <t>plat</t>
  </si>
  <si>
    <t>dat_naroz</t>
  </si>
  <si>
    <t>jméno</t>
  </si>
  <si>
    <t>příjmení</t>
  </si>
  <si>
    <t>Mzdy ve společnosti KCI Group, a.s.</t>
  </si>
  <si>
    <t>Jméno</t>
  </si>
  <si>
    <t>Příjmení</t>
  </si>
  <si>
    <t>Datum nar.</t>
  </si>
  <si>
    <t>Odpr. hodiny</t>
  </si>
  <si>
    <t>Sazba/hod</t>
  </si>
  <si>
    <t>Hrubá mzda</t>
  </si>
  <si>
    <t>Sociální</t>
  </si>
  <si>
    <t>Zdravotní</t>
  </si>
  <si>
    <t>Daň</t>
  </si>
  <si>
    <t>Jiné srážky</t>
  </si>
  <si>
    <t>K výplatě</t>
  </si>
  <si>
    <t>Nový</t>
  </si>
  <si>
    <t>Vyvrátil</t>
  </si>
  <si>
    <t>Koutná</t>
  </si>
  <si>
    <t>Vladimír</t>
  </si>
  <si>
    <t>Mlčoch</t>
  </si>
  <si>
    <t>Jaroslav</t>
  </si>
  <si>
    <t>Nesvadba</t>
  </si>
  <si>
    <t>Mlsná</t>
  </si>
  <si>
    <t>Klára</t>
  </si>
  <si>
    <t>Stejskalová</t>
  </si>
  <si>
    <t>Radek</t>
  </si>
  <si>
    <t>Malý</t>
  </si>
  <si>
    <t>žánr</t>
  </si>
  <si>
    <t>název</t>
  </si>
  <si>
    <t>cena</t>
  </si>
  <si>
    <t>sklad</t>
  </si>
  <si>
    <t>prodáno</t>
  </si>
  <si>
    <t>prodejna</t>
  </si>
  <si>
    <t>vydání</t>
  </si>
  <si>
    <t>Čapek</t>
  </si>
  <si>
    <t>beletrie</t>
  </si>
  <si>
    <t>Apokryfy</t>
  </si>
  <si>
    <t>A</t>
  </si>
  <si>
    <t>Krakatit</t>
  </si>
  <si>
    <t>Hemingway</t>
  </si>
  <si>
    <t>Ernest</t>
  </si>
  <si>
    <t>Stařec a moře</t>
  </si>
  <si>
    <t>Wolfe</t>
  </si>
  <si>
    <t>Nero</t>
  </si>
  <si>
    <t>detektivka</t>
  </si>
  <si>
    <t>Dlouhý spánek</t>
  </si>
  <si>
    <t>děti</t>
  </si>
  <si>
    <t>Povídání o pejskovi a kočičce</t>
  </si>
  <si>
    <t>Dášeňka</t>
  </si>
  <si>
    <t>Erben</t>
  </si>
  <si>
    <t>Karel Jaromír</t>
  </si>
  <si>
    <t>Pohádky</t>
  </si>
  <si>
    <t>Němcová</t>
  </si>
  <si>
    <t>Božena</t>
  </si>
  <si>
    <t>Babička</t>
  </si>
  <si>
    <t>B</t>
  </si>
  <si>
    <t>Tolkien</t>
  </si>
  <si>
    <t>J.R.R</t>
  </si>
  <si>
    <t>Hobit</t>
  </si>
  <si>
    <t>fantazie</t>
  </si>
  <si>
    <t>Bílá nemoc</t>
  </si>
  <si>
    <t>Jirásek</t>
  </si>
  <si>
    <t>Alois</t>
  </si>
  <si>
    <t>historie</t>
  </si>
  <si>
    <t>Temno</t>
  </si>
  <si>
    <t>Amis</t>
  </si>
  <si>
    <t>Kingsley</t>
  </si>
  <si>
    <t>humor</t>
  </si>
  <si>
    <t>Šťastný Jim</t>
  </si>
  <si>
    <t>Hašek</t>
  </si>
  <si>
    <t>Dobrý voják švejk</t>
  </si>
  <si>
    <t>Jirotka</t>
  </si>
  <si>
    <t>Saturnin</t>
  </si>
  <si>
    <t>Brož</t>
  </si>
  <si>
    <t>počítače</t>
  </si>
  <si>
    <t>Excel 97</t>
  </si>
  <si>
    <t>Matějovský</t>
  </si>
  <si>
    <t>Kryštof</t>
  </si>
  <si>
    <t>Word</t>
  </si>
  <si>
    <t>Excel</t>
  </si>
  <si>
    <t>Powerpoint</t>
  </si>
  <si>
    <t>Navrátil</t>
  </si>
  <si>
    <t>Excel pro školy</t>
  </si>
  <si>
    <t>Word pro školy</t>
  </si>
  <si>
    <t>Mácha</t>
  </si>
  <si>
    <t>Hynek</t>
  </si>
  <si>
    <t>poezie</t>
  </si>
  <si>
    <t>Máj</t>
  </si>
  <si>
    <t>SeIfert</t>
  </si>
  <si>
    <t>Poštovní holub</t>
  </si>
  <si>
    <t>povidky</t>
  </si>
  <si>
    <t>V zámku a podzámčí</t>
  </si>
  <si>
    <t>Divá Bára</t>
  </si>
  <si>
    <t>Neruda</t>
  </si>
  <si>
    <t>povídky</t>
  </si>
  <si>
    <t>Malostranské povídky</t>
  </si>
  <si>
    <t>Balcar</t>
  </si>
  <si>
    <t>psychologie</t>
  </si>
  <si>
    <t>Psychologie</t>
  </si>
  <si>
    <t>Odpověď: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</si>
</sst>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č&quot;;\-#,##0.00\ &quot;Kč&quot;"/>
    <numFmt numFmtId="164" formatCode="_-* #,##0.00\ [$€-1]_-;\-* #,##0.00\ [$€-1]_-;_-* &quot;-&quot;??\ [$€-1]_-"/>
    <numFmt numFmtId="165" formatCode="#&quot; hod.&quot;"/>
    <numFmt numFmtId="166" formatCode="#,##0\ &quot;Kč&quot;"/>
  </numFmts>
  <fonts count="17" x14ac:knownFonts="1">
    <font>
      <sz val="10"/>
      <name val="Arial"/>
      <charset val="238"/>
    </font>
    <font>
      <sz val="18"/>
      <color indexed="46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color theme="9" tint="-0.499984740745262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6"/>
      <color theme="9" tint="-0.499984740745262"/>
      <name val="Arial CE"/>
      <charset val="238"/>
    </font>
    <font>
      <sz val="12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10"/>
      <name val="Helv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sz val="20"/>
      <color indexed="62"/>
      <name val="Arial CE"/>
      <family val="2"/>
      <charset val="238"/>
    </font>
    <font>
      <b/>
      <sz val="10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0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ck">
        <color indexed="10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0"/>
      </right>
      <top style="thin">
        <color indexed="12"/>
      </top>
      <bottom style="thin">
        <color indexed="12"/>
      </bottom>
      <diagonal/>
    </border>
    <border>
      <left style="thick">
        <color indexed="10"/>
      </left>
      <right style="thin">
        <color indexed="12"/>
      </right>
      <top/>
      <bottom style="double">
        <color indexed="11"/>
      </bottom>
      <diagonal/>
    </border>
    <border>
      <left style="thin">
        <color indexed="12"/>
      </left>
      <right style="thin">
        <color indexed="12"/>
      </right>
      <top/>
      <bottom style="double">
        <color indexed="11"/>
      </bottom>
      <diagonal/>
    </border>
    <border>
      <left style="thin">
        <color indexed="12"/>
      </left>
      <right style="thick">
        <color indexed="10"/>
      </right>
      <top/>
      <bottom style="double">
        <color indexed="11"/>
      </bottom>
      <diagonal/>
    </border>
    <border>
      <left style="thick">
        <color indexed="10"/>
      </left>
      <right style="thin">
        <color indexed="12"/>
      </right>
      <top/>
      <bottom style="thin">
        <color indexed="12"/>
      </bottom>
      <diagonal/>
    </border>
    <border>
      <left style="thick">
        <color indexed="1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0"/>
      </left>
      <right style="thin">
        <color indexed="12"/>
      </right>
      <top style="thin">
        <color indexed="12"/>
      </top>
      <bottom style="thick">
        <color indexed="10"/>
      </bottom>
      <diagonal/>
    </border>
    <border>
      <left style="thin">
        <color indexed="12"/>
      </left>
      <right/>
      <top style="thin">
        <color indexed="12"/>
      </top>
      <bottom style="thick">
        <color indexed="10"/>
      </bottom>
      <diagonal/>
    </border>
    <border>
      <left/>
      <right/>
      <top style="thin">
        <color indexed="12"/>
      </top>
      <bottom style="thick">
        <color indexed="10"/>
      </bottom>
      <diagonal/>
    </border>
    <border>
      <left/>
      <right style="thick">
        <color indexed="10"/>
      </right>
      <top style="thin">
        <color indexed="12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ck">
        <color auto="1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10" fillId="0" borderId="0"/>
    <xf numFmtId="164" fontId="6" fillId="0" borderId="0" applyFont="0" applyFill="0" applyBorder="0" applyAlignment="0" applyProtection="0"/>
    <xf numFmtId="0" fontId="12" fillId="0" borderId="0"/>
    <xf numFmtId="0" fontId="13" fillId="0" borderId="0"/>
    <xf numFmtId="0" fontId="6" fillId="0" borderId="0"/>
    <xf numFmtId="0" fontId="14" fillId="0" borderId="0"/>
  </cellStyleXfs>
  <cellXfs count="69">
    <xf numFmtId="0" fontId="0" fillId="0" borderId="0" xfId="0"/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0" xfId="0" applyProtection="1"/>
    <xf numFmtId="0" fontId="0" fillId="3" borderId="6" xfId="0" applyFill="1" applyBorder="1" applyProtection="1"/>
    <xf numFmtId="0" fontId="2" fillId="3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0" fillId="3" borderId="9" xfId="0" applyFill="1" applyBorder="1" applyProtection="1"/>
    <xf numFmtId="0" fontId="0" fillId="0" borderId="2" xfId="0" applyBorder="1" applyProtection="1"/>
    <xf numFmtId="0" fontId="0" fillId="3" borderId="10" xfId="0" applyFill="1" applyBorder="1" applyProtection="1"/>
    <xf numFmtId="0" fontId="0" fillId="0" borderId="4" xfId="0" applyBorder="1" applyProtection="1"/>
    <xf numFmtId="0" fontId="0" fillId="2" borderId="11" xfId="0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5" borderId="18" xfId="0" applyFill="1" applyBorder="1"/>
    <xf numFmtId="0" fontId="0" fillId="0" borderId="19" xfId="0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ill="1" applyBorder="1"/>
    <xf numFmtId="0" fontId="3" fillId="0" borderId="0" xfId="1" applyFont="1" applyFill="1" applyBorder="1"/>
    <xf numFmtId="0" fontId="3" fillId="0" borderId="0" xfId="1"/>
    <xf numFmtId="0" fontId="3" fillId="6" borderId="20" xfId="1" applyFill="1" applyBorder="1" applyAlignment="1">
      <alignment horizontal="center" vertical="center"/>
    </xf>
    <xf numFmtId="0" fontId="3" fillId="7" borderId="20" xfId="1" applyFill="1" applyBorder="1"/>
    <xf numFmtId="9" fontId="3" fillId="0" borderId="20" xfId="1" applyNumberFormat="1" applyFill="1" applyBorder="1"/>
    <xf numFmtId="0" fontId="6" fillId="0" borderId="0" xfId="2" applyBorder="1"/>
    <xf numFmtId="0" fontId="6" fillId="0" borderId="0" xfId="2"/>
    <xf numFmtId="0" fontId="7" fillId="0" borderId="0" xfId="2" applyFont="1" applyBorder="1"/>
    <xf numFmtId="0" fontId="9" fillId="8" borderId="20" xfId="2" applyFont="1" applyFill="1" applyBorder="1" applyAlignment="1">
      <alignment horizontal="center" vertical="center"/>
    </xf>
    <xf numFmtId="0" fontId="10" fillId="0" borderId="0" xfId="3"/>
    <xf numFmtId="0" fontId="10" fillId="0" borderId="0" xfId="3" quotePrefix="1" applyNumberFormat="1"/>
    <xf numFmtId="7" fontId="10" fillId="0" borderId="0" xfId="3" applyNumberFormat="1"/>
    <xf numFmtId="14" fontId="10" fillId="0" borderId="0" xfId="3" applyNumberFormat="1"/>
    <xf numFmtId="0" fontId="11" fillId="9" borderId="0" xfId="3" quotePrefix="1" applyNumberFormat="1" applyFont="1" applyFill="1"/>
    <xf numFmtId="0" fontId="6" fillId="0" borderId="0" xfId="7"/>
    <xf numFmtId="0" fontId="15" fillId="0" borderId="0" xfId="7" applyFont="1"/>
    <xf numFmtId="0" fontId="16" fillId="0" borderId="0" xfId="7" applyFont="1"/>
    <xf numFmtId="0" fontId="16" fillId="10" borderId="22" xfId="7" applyFont="1" applyFill="1" applyBorder="1" applyAlignment="1">
      <alignment horizontal="center"/>
    </xf>
    <xf numFmtId="0" fontId="16" fillId="10" borderId="23" xfId="7" applyFont="1" applyFill="1" applyBorder="1" applyAlignment="1">
      <alignment horizontal="center"/>
    </xf>
    <xf numFmtId="0" fontId="16" fillId="10" borderId="24" xfId="7" applyFont="1" applyFill="1" applyBorder="1" applyAlignment="1">
      <alignment horizontal="center"/>
    </xf>
    <xf numFmtId="0" fontId="16" fillId="0" borderId="0" xfId="7" applyFont="1" applyAlignment="1">
      <alignment horizontal="center"/>
    </xf>
    <xf numFmtId="0" fontId="6" fillId="0" borderId="25" xfId="7" applyBorder="1"/>
    <xf numFmtId="0" fontId="16" fillId="0" borderId="25" xfId="7" applyFont="1" applyBorder="1"/>
    <xf numFmtId="14" fontId="6" fillId="0" borderId="25" xfId="7" applyNumberFormat="1" applyBorder="1"/>
    <xf numFmtId="165" fontId="6" fillId="0" borderId="25" xfId="7" applyNumberFormat="1" applyBorder="1"/>
    <xf numFmtId="166" fontId="6" fillId="0" borderId="25" xfId="7" applyNumberFormat="1" applyBorder="1"/>
    <xf numFmtId="166" fontId="16" fillId="0" borderId="25" xfId="7" applyNumberFormat="1" applyFont="1" applyBorder="1"/>
    <xf numFmtId="0" fontId="6" fillId="0" borderId="26" xfId="7" applyBorder="1"/>
    <xf numFmtId="0" fontId="16" fillId="0" borderId="26" xfId="7" applyFont="1" applyBorder="1"/>
    <xf numFmtId="14" fontId="6" fillId="0" borderId="26" xfId="7" applyNumberFormat="1" applyBorder="1"/>
    <xf numFmtId="165" fontId="6" fillId="0" borderId="26" xfId="7" applyNumberFormat="1" applyBorder="1"/>
    <xf numFmtId="166" fontId="6" fillId="0" borderId="26" xfId="7" applyNumberFormat="1" applyBorder="1"/>
    <xf numFmtId="166" fontId="16" fillId="0" borderId="26" xfId="7" applyNumberFormat="1" applyFont="1" applyBorder="1"/>
    <xf numFmtId="0" fontId="13" fillId="0" borderId="0" xfId="6" applyFont="1" applyFill="1" applyBorder="1" applyAlignment="1">
      <alignment horizontal="right" wrapText="1"/>
    </xf>
    <xf numFmtId="0" fontId="13" fillId="0" borderId="0" xfId="6" applyFont="1" applyFill="1" applyBorder="1" applyAlignment="1">
      <alignment horizontal="left" wrapText="1"/>
    </xf>
    <xf numFmtId="0" fontId="13" fillId="11" borderId="0" xfId="6" applyFont="1" applyFill="1" applyBorder="1" applyAlignment="1">
      <alignment horizontal="center"/>
    </xf>
    <xf numFmtId="14" fontId="6" fillId="0" borderId="0" xfId="2" applyNumberFormat="1" applyBorder="1"/>
    <xf numFmtId="0" fontId="13" fillId="0" borderId="0" xfId="6" applyFont="1" applyFill="1" applyBorder="1" applyAlignment="1">
      <alignment horizontal="left"/>
    </xf>
    <xf numFmtId="0" fontId="6" fillId="8" borderId="0" xfId="7" applyFill="1"/>
    <xf numFmtId="0" fontId="16" fillId="8" borderId="0" xfId="7" applyFont="1" applyFill="1"/>
    <xf numFmtId="0" fontId="5" fillId="0" borderId="21" xfId="1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/>
    </xf>
  </cellXfs>
  <cellStyles count="9">
    <cellStyle name="Euro" xfId="4"/>
    <cellStyle name="Normal_971INKJ" xfId="5"/>
    <cellStyle name="Normální" xfId="0" builtinId="0"/>
    <cellStyle name="Normální 2" xfId="1"/>
    <cellStyle name="Normální 3" xfId="2"/>
    <cellStyle name="normální_KNIHA" xfId="6"/>
    <cellStyle name="normální_osoby" xfId="3"/>
    <cellStyle name="normální_priklad18" xfId="7"/>
    <cellStyle name="Styl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CD!$C$4</c:f>
              <c:strCache>
                <c:ptCount val="1"/>
                <c:pt idx="0">
                  <c:v>Cena za kus</c:v>
                </c:pt>
              </c:strCache>
            </c:strRef>
          </c:tx>
          <c:invertIfNegative val="0"/>
          <c:cat>
            <c:strRef>
              <c:f>CD!$A$5:$A$13</c:f>
              <c:strCache>
                <c:ptCount val="9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</c:strCache>
            </c:strRef>
          </c:cat>
          <c:val>
            <c:numRef>
              <c:f>CD!$C$5:$C$13</c:f>
              <c:numCache>
                <c:formatCode>General</c:formatCode>
                <c:ptCount val="9"/>
                <c:pt idx="0">
                  <c:v>15.5</c:v>
                </c:pt>
                <c:pt idx="1">
                  <c:v>15.5</c:v>
                </c:pt>
                <c:pt idx="2">
                  <c:v>16</c:v>
                </c:pt>
                <c:pt idx="3">
                  <c:v>16</c:v>
                </c:pt>
                <c:pt idx="4">
                  <c:v>16.5</c:v>
                </c:pt>
                <c:pt idx="5">
                  <c:v>17</c:v>
                </c:pt>
                <c:pt idx="6">
                  <c:v>17.5</c:v>
                </c:pt>
                <c:pt idx="7">
                  <c:v>18</c:v>
                </c:pt>
                <c:pt idx="8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206848"/>
        <c:axId val="96208384"/>
        <c:axId val="0"/>
      </c:bar3DChart>
      <c:catAx>
        <c:axId val="9620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96208384"/>
        <c:crosses val="autoZero"/>
        <c:auto val="1"/>
        <c:lblAlgn val="ctr"/>
        <c:lblOffset val="100"/>
        <c:noMultiLvlLbl val="0"/>
      </c:catAx>
      <c:valAx>
        <c:axId val="9620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068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40000"/>
        <a:lumOff val="6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dbl" strike="noStrike" baseline="0">
                <a:solidFill>
                  <a:srgbClr val="80008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Radek &amp; comp.</a:t>
            </a:r>
          </a:p>
        </c:rich>
      </c:tx>
      <c:layout>
        <c:manualLayout>
          <c:xMode val="edge"/>
          <c:yMode val="edge"/>
          <c:x val="0.38579416430884855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85861119932972E-2"/>
          <c:y val="0.14639175257731959"/>
          <c:w val="0.86768861236222872"/>
          <c:h val="0.647422680412371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'Radek &amp; comp.'!$A$3</c:f>
              <c:strCache>
                <c:ptCount val="1"/>
                <c:pt idx="0">
                  <c:v>PC L480</c:v>
                </c:pt>
              </c:strCache>
            </c:strRef>
          </c:tx>
          <c:spPr>
            <a:solidFill>
              <a:srgbClr val="8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'Radek &amp; comp.'!$B$2:$E$2</c:f>
              <c:strCache>
                <c:ptCount val="4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</c:strCache>
            </c:strRef>
          </c:cat>
          <c:val>
            <c:numRef>
              <c:f>'Radek &amp; comp.'!$B$3:$E$3</c:f>
              <c:numCache>
                <c:formatCode>General</c:formatCode>
                <c:ptCount val="4"/>
                <c:pt idx="0">
                  <c:v>15</c:v>
                </c:pt>
                <c:pt idx="1">
                  <c:v>23</c:v>
                </c:pt>
                <c:pt idx="2">
                  <c:v>31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strRef>
              <c:f>'Radek &amp; comp.'!$A$4</c:f>
              <c:strCache>
                <c:ptCount val="1"/>
                <c:pt idx="0">
                  <c:v>PC L510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'Radek &amp; comp.'!$B$2:$E$2</c:f>
              <c:strCache>
                <c:ptCount val="4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</c:strCache>
            </c:strRef>
          </c:cat>
          <c:val>
            <c:numRef>
              <c:f>'Radek &amp; comp.'!$B$4:$E$4</c:f>
              <c:numCache>
                <c:formatCode>General</c:formatCode>
                <c:ptCount val="4"/>
                <c:pt idx="0">
                  <c:v>13</c:v>
                </c:pt>
                <c:pt idx="1">
                  <c:v>15</c:v>
                </c:pt>
                <c:pt idx="2">
                  <c:v>22</c:v>
                </c:pt>
                <c:pt idx="3">
                  <c:v>31</c:v>
                </c:pt>
              </c:numCache>
            </c:numRef>
          </c:val>
        </c:ser>
        <c:ser>
          <c:idx val="2"/>
          <c:order val="2"/>
          <c:tx>
            <c:strRef>
              <c:f>'Radek &amp; comp.'!$A$5</c:f>
              <c:strCache>
                <c:ptCount val="1"/>
                <c:pt idx="0">
                  <c:v>PC M480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'Radek &amp; comp.'!$B$2:$E$2</c:f>
              <c:strCache>
                <c:ptCount val="4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</c:strCache>
            </c:strRef>
          </c:cat>
          <c:val>
            <c:numRef>
              <c:f>'Radek &amp; comp.'!$B$5:$E$5</c:f>
              <c:numCache>
                <c:formatCode>General</c:formatCode>
                <c:ptCount val="4"/>
                <c:pt idx="0">
                  <c:v>19</c:v>
                </c:pt>
                <c:pt idx="1">
                  <c:v>17</c:v>
                </c:pt>
                <c:pt idx="2">
                  <c:v>34</c:v>
                </c:pt>
                <c:pt idx="3">
                  <c:v>33</c:v>
                </c:pt>
              </c:numCache>
            </c:numRef>
          </c:val>
        </c:ser>
        <c:ser>
          <c:idx val="3"/>
          <c:order val="3"/>
          <c:tx>
            <c:strRef>
              <c:f>'Radek &amp; comp.'!$A$6</c:f>
              <c:strCache>
                <c:ptCount val="1"/>
                <c:pt idx="0">
                  <c:v>PC N780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'Radek &amp; comp.'!$B$2:$E$2</c:f>
              <c:strCache>
                <c:ptCount val="4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</c:strCache>
            </c:strRef>
          </c:cat>
          <c:val>
            <c:numRef>
              <c:f>'Radek &amp; comp.'!$B$6:$E$6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429056"/>
        <c:axId val="104430592"/>
      </c:barChart>
      <c:catAx>
        <c:axId val="10442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4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3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ks.</a:t>
                </a:r>
              </a:p>
            </c:rich>
          </c:tx>
          <c:layout>
            <c:manualLayout>
              <c:xMode val="edge"/>
              <c:yMode val="edge"/>
              <c:x val="0.48467995818071485"/>
              <c:y val="0.85979381443298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429056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033440805971675"/>
          <c:y val="0.93402061855670104"/>
          <c:w val="0.42479137879352818"/>
          <c:h val="5.15463917525773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53</xdr:row>
      <xdr:rowOff>28574</xdr:rowOff>
    </xdr:from>
    <xdr:to>
      <xdr:col>5</xdr:col>
      <xdr:colOff>485775</xdr:colOff>
      <xdr:row>73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6</xdr:row>
      <xdr:rowOff>9525</xdr:rowOff>
    </xdr:from>
    <xdr:to>
      <xdr:col>9</xdr:col>
      <xdr:colOff>19050</xdr:colOff>
      <xdr:row>6</xdr:row>
      <xdr:rowOff>152400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>
          <a:off x="4171950" y="1371600"/>
          <a:ext cx="2171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9</xdr:col>
      <xdr:colOff>0</xdr:colOff>
      <xdr:row>6</xdr:row>
      <xdr:rowOff>152400</xdr:rowOff>
    </xdr:to>
    <xdr:sp macro="" textlink="">
      <xdr:nvSpPr>
        <xdr:cNvPr id="1032" name="Line 2"/>
        <xdr:cNvSpPr>
          <a:spLocks noChangeShapeType="1"/>
        </xdr:cNvSpPr>
      </xdr:nvSpPr>
      <xdr:spPr bwMode="auto">
        <a:xfrm flipV="1">
          <a:off x="4181475" y="1362075"/>
          <a:ext cx="21431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7</xdr:row>
      <xdr:rowOff>47625</xdr:rowOff>
    </xdr:from>
    <xdr:to>
      <xdr:col>9</xdr:col>
      <xdr:colOff>542925</xdr:colOff>
      <xdr:row>35</xdr:row>
      <xdr:rowOff>123825</xdr:rowOff>
    </xdr:to>
    <xdr:graphicFrame macro="">
      <xdr:nvGraphicFramePr>
        <xdr:cNvPr id="10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0</xdr:row>
          <xdr:rowOff>19050</xdr:rowOff>
        </xdr:from>
        <xdr:to>
          <xdr:col>11</xdr:col>
          <xdr:colOff>590550</xdr:colOff>
          <xdr:row>2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C_Deposit\IVT%20kontroln&#237;%20pr&#225;ce\Excel_tabulka%20a%20grafy_Goniometrick&#233;%20funk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ládání dat"/>
      <sheetName val="tabulka"/>
      <sheetName val="Gonfce-Excel"/>
      <sheetName val="Gonfce-602"/>
      <sheetName val="List5"/>
      <sheetName val="List6"/>
      <sheetName val="List7"/>
      <sheetName val="List8"/>
      <sheetName val="List9"/>
      <sheetName val="List10"/>
      <sheetName val="List11"/>
      <sheetName val="List12"/>
      <sheetName val="List13"/>
      <sheetName val="List14"/>
      <sheetName val="List15"/>
      <sheetName val="List16"/>
    </sheetNames>
    <sheetDataSet>
      <sheetData sheetId="0">
        <row r="2">
          <cell r="A2" t="str">
            <v>alfa</v>
          </cell>
          <cell r="D2" t="str">
            <v>gama</v>
          </cell>
        </row>
        <row r="3">
          <cell r="C3" t="str">
            <v>beta</v>
          </cell>
        </row>
      </sheetData>
      <sheetData sheetId="1">
        <row r="5">
          <cell r="B5">
            <v>1</v>
          </cell>
          <cell r="C5">
            <v>2</v>
          </cell>
          <cell r="D5">
            <v>3</v>
          </cell>
          <cell r="E5">
            <v>6</v>
          </cell>
          <cell r="F5">
            <v>12</v>
          </cell>
        </row>
        <row r="6">
          <cell r="B6">
            <v>6</v>
          </cell>
          <cell r="C6">
            <v>5</v>
          </cell>
          <cell r="D6">
            <v>4</v>
          </cell>
          <cell r="E6">
            <v>15</v>
          </cell>
          <cell r="F6">
            <v>30</v>
          </cell>
        </row>
        <row r="7">
          <cell r="B7">
            <v>7</v>
          </cell>
          <cell r="C7">
            <v>8</v>
          </cell>
          <cell r="D7">
            <v>9</v>
          </cell>
          <cell r="E7">
            <v>24</v>
          </cell>
          <cell r="F7">
            <v>48</v>
          </cell>
        </row>
        <row r="8">
          <cell r="B8">
            <v>12</v>
          </cell>
          <cell r="C8">
            <v>11</v>
          </cell>
          <cell r="D8">
            <v>10</v>
          </cell>
          <cell r="E8">
            <v>33</v>
          </cell>
          <cell r="F8">
            <v>66</v>
          </cell>
        </row>
        <row r="9">
          <cell r="B9">
            <v>26</v>
          </cell>
          <cell r="C9">
            <v>26</v>
          </cell>
          <cell r="E9">
            <v>78</v>
          </cell>
          <cell r="F9">
            <v>156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defaultRowHeight="12.75" x14ac:dyDescent="0.2"/>
  <cols>
    <col min="1" max="1" width="16.140625" customWidth="1"/>
  </cols>
  <sheetData>
    <row r="1" spans="1:5" x14ac:dyDescent="0.2">
      <c r="C1" s="21" t="s">
        <v>14</v>
      </c>
    </row>
    <row r="3" spans="1:5" ht="38.25" customHeight="1" x14ac:dyDescent="0.2">
      <c r="A3" s="22" t="s">
        <v>15</v>
      </c>
      <c r="B3" s="19" t="s">
        <v>1</v>
      </c>
      <c r="C3" s="19" t="s">
        <v>2</v>
      </c>
      <c r="D3" s="19" t="s">
        <v>3</v>
      </c>
      <c r="E3" s="19" t="s">
        <v>4</v>
      </c>
    </row>
    <row r="4" spans="1:5" x14ac:dyDescent="0.2">
      <c r="A4" t="s">
        <v>5</v>
      </c>
      <c r="B4">
        <v>15</v>
      </c>
      <c r="C4">
        <v>23</v>
      </c>
      <c r="D4">
        <v>31</v>
      </c>
      <c r="E4">
        <v>22</v>
      </c>
    </row>
    <row r="5" spans="1:5" x14ac:dyDescent="0.2">
      <c r="A5" t="s">
        <v>6</v>
      </c>
      <c r="B5">
        <v>13</v>
      </c>
      <c r="C5">
        <v>13</v>
      </c>
      <c r="D5">
        <v>22</v>
      </c>
      <c r="E5">
        <v>31</v>
      </c>
    </row>
    <row r="6" spans="1:5" x14ac:dyDescent="0.2">
      <c r="A6" t="s">
        <v>7</v>
      </c>
      <c r="B6">
        <v>19</v>
      </c>
      <c r="D6">
        <v>34</v>
      </c>
      <c r="E6">
        <v>33</v>
      </c>
    </row>
    <row r="7" spans="1:5" x14ac:dyDescent="0.2">
      <c r="A7" t="s">
        <v>8</v>
      </c>
      <c r="B7">
        <v>7</v>
      </c>
      <c r="C7">
        <v>7</v>
      </c>
      <c r="D7">
        <v>10</v>
      </c>
      <c r="E7">
        <v>9</v>
      </c>
    </row>
    <row r="8" spans="1:5" ht="13.5" thickBot="1" x14ac:dyDescent="0.25">
      <c r="B8" s="20"/>
      <c r="C8" s="20"/>
      <c r="D8" s="20"/>
      <c r="E8" s="20"/>
    </row>
    <row r="9" spans="1:5" ht="13.5" thickTop="1" x14ac:dyDescent="0.2">
      <c r="A9" s="21" t="s">
        <v>13</v>
      </c>
    </row>
    <row r="11" spans="1:5" x14ac:dyDescent="0.2">
      <c r="A11" s="21" t="s">
        <v>16</v>
      </c>
    </row>
    <row r="13" spans="1:5" x14ac:dyDescent="0.2">
      <c r="A13" s="21" t="s">
        <v>17</v>
      </c>
    </row>
    <row r="15" spans="1:5" x14ac:dyDescent="0.2">
      <c r="A15" s="21" t="s">
        <v>18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6"/>
  <sheetViews>
    <sheetView workbookViewId="0">
      <selection activeCell="C3" sqref="C3"/>
    </sheetView>
  </sheetViews>
  <sheetFormatPr defaultRowHeight="12.75" x14ac:dyDescent="0.2"/>
  <cols>
    <col min="1" max="1" width="19" style="25" customWidth="1"/>
    <col min="2" max="2" width="14.85546875" style="25" customWidth="1"/>
    <col min="3" max="3" width="16.85546875" style="25" customWidth="1"/>
    <col min="4" max="4" width="14.140625" style="25" customWidth="1"/>
    <col min="5" max="5" width="9.140625" style="25" customWidth="1"/>
    <col min="6" max="6" width="12.5703125" style="25" customWidth="1"/>
    <col min="7" max="16384" width="9.140625" style="25"/>
  </cols>
  <sheetData>
    <row r="1" spans="1:7" ht="45" customHeight="1" thickBot="1" x14ac:dyDescent="0.25">
      <c r="A1" s="64" t="s">
        <v>26</v>
      </c>
      <c r="B1" s="64"/>
      <c r="C1" s="64"/>
      <c r="D1" s="64"/>
    </row>
    <row r="2" spans="1:7" ht="14.25" thickTop="1" thickBot="1" x14ac:dyDescent="0.25">
      <c r="A2" s="26" t="s">
        <v>19</v>
      </c>
      <c r="B2" s="26" t="s">
        <v>20</v>
      </c>
      <c r="C2" s="26" t="s">
        <v>27</v>
      </c>
      <c r="D2" s="26" t="s">
        <v>28</v>
      </c>
      <c r="E2" s="24"/>
      <c r="F2" s="27" t="s">
        <v>21</v>
      </c>
      <c r="G2" s="28">
        <v>0.25</v>
      </c>
    </row>
    <row r="3" spans="1:7" ht="22.5" customHeight="1" thickTop="1" x14ac:dyDescent="0.2">
      <c r="A3" s="23" t="s">
        <v>22</v>
      </c>
      <c r="B3" s="23">
        <v>350</v>
      </c>
      <c r="C3" s="23"/>
      <c r="D3" s="23"/>
    </row>
    <row r="4" spans="1:7" ht="22.5" customHeight="1" x14ac:dyDescent="0.2">
      <c r="A4" s="23" t="s">
        <v>23</v>
      </c>
      <c r="B4" s="23">
        <v>390</v>
      </c>
      <c r="C4" s="23"/>
      <c r="D4" s="23"/>
    </row>
    <row r="5" spans="1:7" ht="22.5" customHeight="1" x14ac:dyDescent="0.2">
      <c r="A5" s="23" t="s">
        <v>24</v>
      </c>
      <c r="B5" s="23">
        <v>800</v>
      </c>
      <c r="C5" s="23"/>
      <c r="D5" s="23"/>
    </row>
    <row r="6" spans="1:7" ht="22.5" customHeight="1" x14ac:dyDescent="0.2">
      <c r="A6" s="23" t="s">
        <v>25</v>
      </c>
      <c r="B6" s="23">
        <v>520</v>
      </c>
      <c r="C6" s="23"/>
      <c r="D6" s="23"/>
    </row>
  </sheetData>
  <mergeCells count="1">
    <mergeCell ref="A1:D1"/>
  </mergeCell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D17"/>
  <sheetViews>
    <sheetView tabSelected="1" workbookViewId="0">
      <selection activeCell="A17" sqref="A17"/>
    </sheetView>
  </sheetViews>
  <sheetFormatPr defaultRowHeight="12.75" x14ac:dyDescent="0.2"/>
  <cols>
    <col min="1" max="1" width="21.28515625" style="30" customWidth="1"/>
    <col min="2" max="2" width="8.42578125" style="30" bestFit="1" customWidth="1"/>
    <col min="3" max="3" width="13.7109375" style="30" bestFit="1" customWidth="1"/>
    <col min="4" max="4" width="15.7109375" style="30" customWidth="1"/>
    <col min="5" max="16384" width="9.140625" style="30"/>
  </cols>
  <sheetData>
    <row r="2" spans="1:4" s="29" customFormat="1" x14ac:dyDescent="0.2">
      <c r="A2" s="60">
        <v>40609</v>
      </c>
    </row>
    <row r="3" spans="1:4" s="29" customFormat="1" ht="21" thickBot="1" x14ac:dyDescent="0.35">
      <c r="A3" s="65" t="s">
        <v>29</v>
      </c>
      <c r="B3" s="65"/>
      <c r="C3" s="65"/>
      <c r="D3" s="65"/>
    </row>
    <row r="4" spans="1:4" ht="26.25" customHeight="1" thickTop="1" thickBot="1" x14ac:dyDescent="0.25">
      <c r="A4" s="32" t="s">
        <v>38</v>
      </c>
      <c r="B4" s="30" t="s">
        <v>30</v>
      </c>
      <c r="C4" s="30" t="s">
        <v>31</v>
      </c>
      <c r="D4" s="30" t="s">
        <v>32</v>
      </c>
    </row>
    <row r="5" spans="1:4" ht="15.75" thickTop="1" x14ac:dyDescent="0.2">
      <c r="A5" s="31" t="s">
        <v>1</v>
      </c>
      <c r="B5" s="31">
        <v>250</v>
      </c>
      <c r="C5" s="31">
        <v>15.5</v>
      </c>
      <c r="D5" s="31"/>
    </row>
    <row r="6" spans="1:4" ht="15" x14ac:dyDescent="0.2">
      <c r="A6" s="31" t="s">
        <v>2</v>
      </c>
      <c r="B6" s="31">
        <v>280</v>
      </c>
      <c r="C6" s="31">
        <v>15.5</v>
      </c>
      <c r="D6" s="31"/>
    </row>
    <row r="7" spans="1:4" ht="15" x14ac:dyDescent="0.2">
      <c r="A7" s="31" t="s">
        <v>3</v>
      </c>
      <c r="B7" s="31">
        <v>320</v>
      </c>
      <c r="C7" s="31">
        <v>16</v>
      </c>
      <c r="D7" s="31"/>
    </row>
    <row r="8" spans="1:4" ht="15" x14ac:dyDescent="0.2">
      <c r="A8" s="31" t="s">
        <v>4</v>
      </c>
      <c r="B8" s="31">
        <v>450</v>
      </c>
      <c r="C8" s="31">
        <v>16</v>
      </c>
      <c r="D8" s="31"/>
    </row>
    <row r="9" spans="1:4" ht="15" x14ac:dyDescent="0.2">
      <c r="A9" s="31" t="s">
        <v>33</v>
      </c>
      <c r="B9" s="31">
        <v>350</v>
      </c>
      <c r="C9" s="31">
        <v>16.5</v>
      </c>
      <c r="D9" s="31"/>
    </row>
    <row r="10" spans="1:4" ht="15" x14ac:dyDescent="0.2">
      <c r="A10" s="31" t="s">
        <v>34</v>
      </c>
      <c r="B10" s="31">
        <v>390</v>
      </c>
      <c r="C10" s="31">
        <v>17</v>
      </c>
      <c r="D10" s="31"/>
    </row>
    <row r="11" spans="1:4" ht="15" x14ac:dyDescent="0.2">
      <c r="A11" s="31" t="s">
        <v>35</v>
      </c>
      <c r="B11" s="31">
        <v>430</v>
      </c>
      <c r="C11" s="31">
        <v>17.5</v>
      </c>
      <c r="D11" s="31"/>
    </row>
    <row r="12" spans="1:4" ht="15" x14ac:dyDescent="0.2">
      <c r="A12" s="31" t="s">
        <v>36</v>
      </c>
      <c r="B12" s="31">
        <v>400</v>
      </c>
      <c r="C12" s="31">
        <v>18</v>
      </c>
      <c r="D12" s="31"/>
    </row>
    <row r="13" spans="1:4" ht="15" x14ac:dyDescent="0.2">
      <c r="A13" s="31" t="s">
        <v>37</v>
      </c>
      <c r="B13" s="31">
        <v>270</v>
      </c>
      <c r="C13" s="31">
        <v>18</v>
      </c>
      <c r="D13" s="31"/>
    </row>
    <row r="14" spans="1:4" x14ac:dyDescent="0.2">
      <c r="A14" s="29"/>
      <c r="B14" s="29"/>
      <c r="C14" s="29"/>
      <c r="D14" s="29"/>
    </row>
    <row r="15" spans="1:4" x14ac:dyDescent="0.2">
      <c r="A15" s="29"/>
      <c r="B15" s="29"/>
      <c r="C15" s="29"/>
      <c r="D15" s="29"/>
    </row>
    <row r="16" spans="1:4" x14ac:dyDescent="0.2">
      <c r="A16" s="29"/>
      <c r="B16" s="29"/>
      <c r="C16" s="29"/>
      <c r="D16" s="29"/>
    </row>
    <row r="17" spans="1:4" x14ac:dyDescent="0.2">
      <c r="A17" s="29"/>
      <c r="B17" s="29"/>
      <c r="C17" s="29"/>
      <c r="D17" s="29"/>
    </row>
  </sheetData>
  <mergeCells count="1">
    <mergeCell ref="A3:D3"/>
  </mergeCells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I8"/>
  <sheetViews>
    <sheetView workbookViewId="0">
      <selection activeCell="K14" sqref="K14"/>
    </sheetView>
  </sheetViews>
  <sheetFormatPr defaultRowHeight="12.75" x14ac:dyDescent="0.2"/>
  <cols>
    <col min="1" max="1" width="9.140625" style="6"/>
    <col min="2" max="9" width="10.7109375" style="6" customWidth="1"/>
    <col min="10" max="16384" width="9.140625" style="6"/>
  </cols>
  <sheetData>
    <row r="1" spans="1:9" ht="24" thickTop="1" x14ac:dyDescent="0.35">
      <c r="A1" s="66" t="s">
        <v>0</v>
      </c>
      <c r="B1" s="67"/>
      <c r="C1" s="67"/>
      <c r="D1" s="67"/>
      <c r="E1" s="67"/>
      <c r="F1" s="67"/>
      <c r="G1" s="67"/>
      <c r="H1" s="67"/>
      <c r="I1" s="68"/>
    </row>
    <row r="2" spans="1:9" ht="31.5" customHeight="1" thickBot="1" x14ac:dyDescent="0.25">
      <c r="A2" s="7"/>
      <c r="B2" s="8" t="s">
        <v>1</v>
      </c>
      <c r="C2" s="8" t="s">
        <v>2</v>
      </c>
      <c r="D2" s="8" t="s">
        <v>3</v>
      </c>
      <c r="E2" s="8" t="s">
        <v>4</v>
      </c>
      <c r="F2" s="9" t="s">
        <v>9</v>
      </c>
      <c r="G2" s="9" t="s">
        <v>10</v>
      </c>
      <c r="H2" s="9" t="s">
        <v>11</v>
      </c>
      <c r="I2" s="10" t="s">
        <v>12</v>
      </c>
    </row>
    <row r="3" spans="1:9" ht="13.5" thickTop="1" x14ac:dyDescent="0.2">
      <c r="A3" s="11" t="s">
        <v>5</v>
      </c>
      <c r="B3" s="12">
        <v>15</v>
      </c>
      <c r="C3" s="12">
        <v>23</v>
      </c>
      <c r="D3" s="12">
        <v>31</v>
      </c>
      <c r="E3" s="12">
        <v>22</v>
      </c>
      <c r="F3" s="2">
        <f>SUM(B3:E3)</f>
        <v>91</v>
      </c>
      <c r="G3" s="2">
        <f>AVERAGE(B3:E3)</f>
        <v>22.75</v>
      </c>
      <c r="H3" s="2">
        <f>MAX(B3:E3)</f>
        <v>31</v>
      </c>
      <c r="I3" s="3">
        <f>MIN(B3:E3)</f>
        <v>15</v>
      </c>
    </row>
    <row r="4" spans="1:9" x14ac:dyDescent="0.2">
      <c r="A4" s="13" t="s">
        <v>6</v>
      </c>
      <c r="B4" s="14">
        <v>13</v>
      </c>
      <c r="C4" s="14">
        <v>15</v>
      </c>
      <c r="D4" s="14">
        <v>22</v>
      </c>
      <c r="E4" s="14">
        <v>31</v>
      </c>
      <c r="F4" s="4">
        <f>SUM(B4:E4)</f>
        <v>81</v>
      </c>
      <c r="G4" s="4">
        <f>AVERAGE(B4:E4)</f>
        <v>20.25</v>
      </c>
      <c r="H4" s="4">
        <f>MAX(B4:E4)</f>
        <v>31</v>
      </c>
      <c r="I4" s="5">
        <f>MIN(B4:E4)</f>
        <v>13</v>
      </c>
    </row>
    <row r="5" spans="1:9" x14ac:dyDescent="0.2">
      <c r="A5" s="13" t="s">
        <v>7</v>
      </c>
      <c r="B5" s="14">
        <v>19</v>
      </c>
      <c r="C5" s="14">
        <v>17</v>
      </c>
      <c r="D5" s="14">
        <v>34</v>
      </c>
      <c r="E5" s="14">
        <v>33</v>
      </c>
      <c r="F5" s="4">
        <f>SUM(B5:E5)</f>
        <v>103</v>
      </c>
      <c r="G5" s="4">
        <f>AVERAGE(B5:E5)</f>
        <v>25.75</v>
      </c>
      <c r="H5" s="4">
        <f>MAX(B5:E5)</f>
        <v>34</v>
      </c>
      <c r="I5" s="5">
        <f>MIN(B5:E5)</f>
        <v>17</v>
      </c>
    </row>
    <row r="6" spans="1:9" x14ac:dyDescent="0.2">
      <c r="A6" s="13" t="s">
        <v>8</v>
      </c>
      <c r="B6" s="14">
        <v>7</v>
      </c>
      <c r="C6" s="14">
        <v>7</v>
      </c>
      <c r="D6" s="14">
        <v>10</v>
      </c>
      <c r="E6" s="14">
        <v>9</v>
      </c>
      <c r="F6" s="4">
        <f>SUM(B6:E6)</f>
        <v>33</v>
      </c>
      <c r="G6" s="4">
        <f>AVERAGE(B6:E6)</f>
        <v>8.25</v>
      </c>
      <c r="H6" s="4">
        <f>MAX(B6:E6)</f>
        <v>10</v>
      </c>
      <c r="I6" s="5">
        <f>MIN(B6:E6)</f>
        <v>7</v>
      </c>
    </row>
    <row r="7" spans="1:9" ht="13.5" thickBot="1" x14ac:dyDescent="0.25">
      <c r="A7" s="15" t="s">
        <v>9</v>
      </c>
      <c r="B7" s="1">
        <f>SUM(B3:B6)</f>
        <v>54</v>
      </c>
      <c r="C7" s="1">
        <f>SUM(C3:C6)</f>
        <v>62</v>
      </c>
      <c r="D7" s="1">
        <f>SUM(D3:D6)</f>
        <v>97</v>
      </c>
      <c r="E7" s="1">
        <f>SUM(E3:E6)</f>
        <v>95</v>
      </c>
      <c r="F7" s="1">
        <f>SUM(F3:F6)</f>
        <v>308</v>
      </c>
      <c r="G7" s="16"/>
      <c r="H7" s="17"/>
      <c r="I7" s="18"/>
    </row>
    <row r="8" spans="1:9" ht="13.5" thickTop="1" x14ac:dyDescent="0.2"/>
  </sheetData>
  <sheetProtection password="97D3" sheet="1" objects="1" scenarios="1" selectLockedCells="1"/>
  <mergeCells count="1">
    <mergeCell ref="A1:I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37"/>
  <sheetViews>
    <sheetView workbookViewId="0">
      <selection activeCell="D3" sqref="D3"/>
    </sheetView>
  </sheetViews>
  <sheetFormatPr defaultRowHeight="12.75" x14ac:dyDescent="0.2"/>
  <cols>
    <col min="1" max="3" width="9.85546875" style="33" bestFit="1" customWidth="1"/>
    <col min="4" max="4" width="11.42578125" style="33" bestFit="1" customWidth="1"/>
    <col min="5" max="5" width="21.5703125" style="33" bestFit="1" customWidth="1"/>
    <col min="6" max="6" width="14.28515625" style="33" customWidth="1"/>
    <col min="7" max="16384" width="9.140625" style="33"/>
  </cols>
  <sheetData>
    <row r="2" spans="1:7" x14ac:dyDescent="0.2">
      <c r="A2" s="37" t="s">
        <v>140</v>
      </c>
      <c r="B2" s="37" t="s">
        <v>139</v>
      </c>
      <c r="C2" s="37" t="s">
        <v>138</v>
      </c>
      <c r="D2" s="37" t="s">
        <v>137</v>
      </c>
      <c r="E2" s="37" t="s">
        <v>136</v>
      </c>
      <c r="F2" s="37" t="s">
        <v>135</v>
      </c>
      <c r="G2" s="37" t="s">
        <v>134</v>
      </c>
    </row>
    <row r="3" spans="1:7" x14ac:dyDescent="0.2">
      <c r="A3" s="34" t="s">
        <v>70</v>
      </c>
      <c r="B3" s="34" t="s">
        <v>58</v>
      </c>
      <c r="C3" s="36">
        <v>24647</v>
      </c>
      <c r="D3" s="35">
        <v>6800</v>
      </c>
      <c r="E3" s="34" t="s">
        <v>69</v>
      </c>
      <c r="F3" s="34" t="s">
        <v>68</v>
      </c>
    </row>
    <row r="4" spans="1:7" x14ac:dyDescent="0.2">
      <c r="A4" s="34" t="s">
        <v>48</v>
      </c>
      <c r="B4" s="34" t="s">
        <v>47</v>
      </c>
      <c r="C4" s="36">
        <v>22314</v>
      </c>
      <c r="D4" s="35">
        <v>8500</v>
      </c>
      <c r="E4" s="34" t="s">
        <v>46</v>
      </c>
      <c r="F4" s="34" t="s">
        <v>45</v>
      </c>
      <c r="G4" s="34" t="s">
        <v>44</v>
      </c>
    </row>
    <row r="5" spans="1:7" x14ac:dyDescent="0.2">
      <c r="A5" s="34" t="s">
        <v>51</v>
      </c>
      <c r="B5" s="34" t="s">
        <v>117</v>
      </c>
      <c r="C5" s="36">
        <v>25099</v>
      </c>
      <c r="D5" s="35">
        <v>7900</v>
      </c>
      <c r="E5" s="34" t="s">
        <v>116</v>
      </c>
      <c r="F5" s="34" t="s">
        <v>115</v>
      </c>
    </row>
    <row r="6" spans="1:7" x14ac:dyDescent="0.2">
      <c r="A6" s="34" t="s">
        <v>51</v>
      </c>
      <c r="B6" s="34" t="s">
        <v>50</v>
      </c>
      <c r="C6" s="36">
        <v>29005</v>
      </c>
      <c r="D6" s="35">
        <v>8500</v>
      </c>
      <c r="E6" s="34" t="s">
        <v>49</v>
      </c>
      <c r="F6" s="34" t="s">
        <v>45</v>
      </c>
      <c r="G6" s="34" t="s">
        <v>44</v>
      </c>
    </row>
    <row r="7" spans="1:7" x14ac:dyDescent="0.2">
      <c r="A7" s="34" t="s">
        <v>114</v>
      </c>
      <c r="B7" s="34" t="s">
        <v>98</v>
      </c>
      <c r="C7" s="36">
        <v>24597</v>
      </c>
      <c r="D7" s="35">
        <v>9900</v>
      </c>
      <c r="E7" s="34" t="s">
        <v>113</v>
      </c>
      <c r="F7" s="34" t="s">
        <v>112</v>
      </c>
    </row>
    <row r="8" spans="1:7" x14ac:dyDescent="0.2">
      <c r="A8" s="34" t="s">
        <v>53</v>
      </c>
      <c r="B8" s="34" t="s">
        <v>50</v>
      </c>
      <c r="C8" s="36">
        <v>24577</v>
      </c>
      <c r="D8" s="35">
        <v>9200</v>
      </c>
      <c r="E8" s="34" t="s">
        <v>52</v>
      </c>
      <c r="F8" s="34" t="s">
        <v>45</v>
      </c>
      <c r="G8" s="34" t="s">
        <v>39</v>
      </c>
    </row>
    <row r="9" spans="1:7" x14ac:dyDescent="0.2">
      <c r="A9" s="34" t="s">
        <v>72</v>
      </c>
      <c r="B9" s="34" t="s">
        <v>47</v>
      </c>
      <c r="C9" s="36">
        <v>22811</v>
      </c>
      <c r="D9" s="35">
        <v>9900</v>
      </c>
      <c r="E9" s="34" t="s">
        <v>71</v>
      </c>
      <c r="F9" s="34" t="s">
        <v>68</v>
      </c>
      <c r="G9" s="34" t="s">
        <v>39</v>
      </c>
    </row>
    <row r="10" spans="1:7" x14ac:dyDescent="0.2">
      <c r="A10" s="34" t="s">
        <v>91</v>
      </c>
      <c r="B10" s="34" t="s">
        <v>50</v>
      </c>
      <c r="C10" s="36">
        <v>27486</v>
      </c>
      <c r="D10" s="35">
        <v>8200</v>
      </c>
      <c r="E10" s="34" t="s">
        <v>90</v>
      </c>
      <c r="F10" s="34" t="s">
        <v>89</v>
      </c>
    </row>
    <row r="11" spans="1:7" x14ac:dyDescent="0.2">
      <c r="A11" s="34" t="s">
        <v>131</v>
      </c>
      <c r="B11" s="34" t="s">
        <v>47</v>
      </c>
      <c r="C11" s="36">
        <v>20564</v>
      </c>
      <c r="D11" s="35">
        <v>9900</v>
      </c>
      <c r="E11" s="34" t="s">
        <v>130</v>
      </c>
      <c r="F11" s="34" t="s">
        <v>129</v>
      </c>
      <c r="G11" s="34" t="s">
        <v>39</v>
      </c>
    </row>
    <row r="12" spans="1:7" x14ac:dyDescent="0.2">
      <c r="A12" s="34" t="s">
        <v>74</v>
      </c>
      <c r="B12" s="34" t="s">
        <v>47</v>
      </c>
      <c r="C12" s="36">
        <v>20690</v>
      </c>
      <c r="D12" s="35">
        <v>6400</v>
      </c>
      <c r="E12" s="34" t="s">
        <v>73</v>
      </c>
      <c r="F12" s="34" t="s">
        <v>68</v>
      </c>
    </row>
    <row r="13" spans="1:7" x14ac:dyDescent="0.2">
      <c r="A13" s="34" t="s">
        <v>55</v>
      </c>
      <c r="B13" s="34" t="s">
        <v>47</v>
      </c>
      <c r="C13" s="36">
        <v>23499</v>
      </c>
      <c r="D13" s="35">
        <v>10300</v>
      </c>
      <c r="E13" s="34" t="s">
        <v>54</v>
      </c>
      <c r="F13" s="34" t="s">
        <v>45</v>
      </c>
      <c r="G13" s="34" t="s">
        <v>39</v>
      </c>
    </row>
    <row r="14" spans="1:7" x14ac:dyDescent="0.2">
      <c r="A14" s="34" t="s">
        <v>108</v>
      </c>
      <c r="B14" s="34" t="s">
        <v>47</v>
      </c>
      <c r="C14" s="36">
        <v>24595</v>
      </c>
      <c r="D14" s="35">
        <v>21400</v>
      </c>
      <c r="E14" s="34" t="s">
        <v>107</v>
      </c>
      <c r="F14" s="34" t="s">
        <v>106</v>
      </c>
      <c r="G14" s="34" t="s">
        <v>39</v>
      </c>
    </row>
    <row r="15" spans="1:7" x14ac:dyDescent="0.2">
      <c r="A15" s="34" t="s">
        <v>94</v>
      </c>
      <c r="B15" s="34" t="s">
        <v>93</v>
      </c>
      <c r="C15" s="36">
        <v>27864</v>
      </c>
      <c r="D15" s="35">
        <v>8100</v>
      </c>
      <c r="E15" s="34" t="s">
        <v>92</v>
      </c>
      <c r="F15" s="34" t="s">
        <v>89</v>
      </c>
    </row>
    <row r="16" spans="1:7" x14ac:dyDescent="0.2">
      <c r="A16" s="34" t="s">
        <v>119</v>
      </c>
      <c r="B16" s="34" t="s">
        <v>50</v>
      </c>
      <c r="C16" s="36">
        <v>27072</v>
      </c>
      <c r="D16" s="35">
        <v>8100</v>
      </c>
      <c r="E16" s="34" t="s">
        <v>118</v>
      </c>
      <c r="F16" s="34" t="s">
        <v>115</v>
      </c>
    </row>
    <row r="17" spans="1:7" x14ac:dyDescent="0.2">
      <c r="A17" s="34" t="s">
        <v>76</v>
      </c>
      <c r="B17" s="34" t="s">
        <v>47</v>
      </c>
      <c r="C17" s="36">
        <v>27547</v>
      </c>
      <c r="D17" s="35">
        <v>8200</v>
      </c>
      <c r="E17" s="34" t="s">
        <v>75</v>
      </c>
      <c r="F17" s="34" t="s">
        <v>68</v>
      </c>
      <c r="G17" s="34" t="s">
        <v>39</v>
      </c>
    </row>
    <row r="18" spans="1:7" x14ac:dyDescent="0.2">
      <c r="A18" s="34" t="s">
        <v>79</v>
      </c>
      <c r="B18" s="34" t="s">
        <v>47</v>
      </c>
      <c r="C18" s="36">
        <v>24231</v>
      </c>
      <c r="D18" s="35">
        <v>8600</v>
      </c>
      <c r="E18" s="34" t="s">
        <v>78</v>
      </c>
      <c r="F18" s="34" t="s">
        <v>68</v>
      </c>
      <c r="G18" s="34" t="s">
        <v>77</v>
      </c>
    </row>
    <row r="19" spans="1:7" x14ac:dyDescent="0.2">
      <c r="A19" s="34" t="s">
        <v>43</v>
      </c>
      <c r="B19" s="34" t="s">
        <v>111</v>
      </c>
      <c r="C19" s="36">
        <v>20782</v>
      </c>
      <c r="D19" s="35">
        <v>9200</v>
      </c>
      <c r="E19" s="34" t="s">
        <v>110</v>
      </c>
      <c r="F19" s="34" t="s">
        <v>109</v>
      </c>
      <c r="G19" s="34" t="s">
        <v>39</v>
      </c>
    </row>
    <row r="20" spans="1:7" x14ac:dyDescent="0.2">
      <c r="A20" s="34" t="s">
        <v>43</v>
      </c>
      <c r="B20" s="34" t="s">
        <v>42</v>
      </c>
      <c r="C20" s="36">
        <v>23368</v>
      </c>
      <c r="D20" s="35">
        <v>18900</v>
      </c>
      <c r="E20" s="34" t="s">
        <v>41</v>
      </c>
      <c r="F20" s="34" t="s">
        <v>40</v>
      </c>
      <c r="G20" s="34" t="s">
        <v>39</v>
      </c>
    </row>
    <row r="21" spans="1:7" x14ac:dyDescent="0.2">
      <c r="A21" s="34" t="s">
        <v>82</v>
      </c>
      <c r="B21" s="34" t="s">
        <v>96</v>
      </c>
      <c r="C21" s="36">
        <v>27455</v>
      </c>
      <c r="D21" s="35">
        <v>7900</v>
      </c>
      <c r="E21" s="34" t="s">
        <v>133</v>
      </c>
      <c r="F21" s="34" t="s">
        <v>132</v>
      </c>
    </row>
    <row r="22" spans="1:7" x14ac:dyDescent="0.2">
      <c r="A22" s="34" t="s">
        <v>82</v>
      </c>
      <c r="B22" s="34" t="s">
        <v>96</v>
      </c>
      <c r="C22" s="36">
        <v>26070</v>
      </c>
      <c r="D22" s="35">
        <v>8800</v>
      </c>
      <c r="E22" s="34" t="s">
        <v>95</v>
      </c>
      <c r="F22" s="34" t="s">
        <v>89</v>
      </c>
    </row>
    <row r="23" spans="1:7" x14ac:dyDescent="0.2">
      <c r="A23" s="34" t="s">
        <v>82</v>
      </c>
      <c r="B23" s="34" t="s">
        <v>81</v>
      </c>
      <c r="C23" s="36">
        <v>24003</v>
      </c>
      <c r="D23" s="35">
        <v>7500</v>
      </c>
      <c r="E23" s="34" t="s">
        <v>80</v>
      </c>
      <c r="F23" s="34" t="s">
        <v>68</v>
      </c>
    </row>
    <row r="24" spans="1:7" x14ac:dyDescent="0.2">
      <c r="A24" s="34" t="s">
        <v>59</v>
      </c>
      <c r="B24" s="34" t="s">
        <v>58</v>
      </c>
      <c r="C24" s="36">
        <v>26089</v>
      </c>
      <c r="D24" s="35">
        <v>10900</v>
      </c>
      <c r="E24" s="34" t="s">
        <v>57</v>
      </c>
      <c r="F24" s="34" t="s">
        <v>45</v>
      </c>
      <c r="G24" s="34" t="s">
        <v>56</v>
      </c>
    </row>
    <row r="25" spans="1:7" x14ac:dyDescent="0.2">
      <c r="A25" s="34" t="s">
        <v>99</v>
      </c>
      <c r="B25" s="34" t="s">
        <v>98</v>
      </c>
      <c r="C25" s="36">
        <v>26150</v>
      </c>
      <c r="D25" s="35">
        <v>6900</v>
      </c>
      <c r="E25" s="34" t="s">
        <v>97</v>
      </c>
      <c r="F25" s="34" t="s">
        <v>89</v>
      </c>
    </row>
    <row r="26" spans="1:7" x14ac:dyDescent="0.2">
      <c r="A26" s="34" t="s">
        <v>126</v>
      </c>
      <c r="B26" s="34" t="s">
        <v>47</v>
      </c>
      <c r="C26" s="36">
        <v>23490</v>
      </c>
      <c r="D26" s="35">
        <v>16200</v>
      </c>
      <c r="E26" s="34" t="s">
        <v>125</v>
      </c>
      <c r="F26" s="34" t="s">
        <v>124</v>
      </c>
      <c r="G26" s="34" t="s">
        <v>123</v>
      </c>
    </row>
    <row r="27" spans="1:7" x14ac:dyDescent="0.2">
      <c r="A27" s="34" t="s">
        <v>61</v>
      </c>
      <c r="B27" s="34" t="s">
        <v>47</v>
      </c>
      <c r="C27" s="36">
        <v>20975</v>
      </c>
      <c r="D27" s="35">
        <v>10900</v>
      </c>
      <c r="E27" s="34" t="s">
        <v>60</v>
      </c>
      <c r="F27" s="34" t="s">
        <v>45</v>
      </c>
      <c r="G27" s="34" t="s">
        <v>56</v>
      </c>
    </row>
    <row r="28" spans="1:7" x14ac:dyDescent="0.2">
      <c r="A28" s="34" t="s">
        <v>121</v>
      </c>
      <c r="B28" s="34" t="s">
        <v>50</v>
      </c>
      <c r="C28" s="36">
        <v>24932</v>
      </c>
      <c r="D28" s="35">
        <v>8900</v>
      </c>
      <c r="E28" s="34" t="s">
        <v>120</v>
      </c>
      <c r="F28" s="34" t="s">
        <v>115</v>
      </c>
    </row>
    <row r="29" spans="1:7" x14ac:dyDescent="0.2">
      <c r="A29" s="34" t="s">
        <v>85</v>
      </c>
      <c r="B29" s="34" t="s">
        <v>84</v>
      </c>
      <c r="C29" s="36">
        <v>26241</v>
      </c>
      <c r="D29" s="35">
        <v>9400</v>
      </c>
      <c r="E29" s="34" t="s">
        <v>83</v>
      </c>
      <c r="F29" s="34" t="s">
        <v>68</v>
      </c>
      <c r="G29" s="34" t="s">
        <v>44</v>
      </c>
    </row>
    <row r="30" spans="1:7" x14ac:dyDescent="0.2">
      <c r="A30" s="34" t="s">
        <v>128</v>
      </c>
      <c r="B30" s="34" t="s">
        <v>50</v>
      </c>
      <c r="C30" s="36">
        <v>29074</v>
      </c>
      <c r="D30" s="35">
        <v>17800</v>
      </c>
      <c r="E30" s="34" t="s">
        <v>127</v>
      </c>
      <c r="F30" s="34" t="s">
        <v>124</v>
      </c>
      <c r="G30" s="34" t="s">
        <v>123</v>
      </c>
    </row>
    <row r="31" spans="1:7" x14ac:dyDescent="0.2">
      <c r="A31" s="34" t="s">
        <v>64</v>
      </c>
      <c r="B31" s="34" t="s">
        <v>50</v>
      </c>
      <c r="C31" s="36">
        <v>26046</v>
      </c>
      <c r="D31" s="35">
        <v>10900</v>
      </c>
      <c r="E31" s="34" t="s">
        <v>63</v>
      </c>
      <c r="F31" s="34" t="s">
        <v>45</v>
      </c>
      <c r="G31" s="34" t="s">
        <v>62</v>
      </c>
    </row>
    <row r="32" spans="1:7" x14ac:dyDescent="0.2">
      <c r="A32" s="34" t="s">
        <v>67</v>
      </c>
      <c r="B32" s="34" t="s">
        <v>66</v>
      </c>
      <c r="C32" s="36">
        <v>26056</v>
      </c>
      <c r="D32" s="35">
        <v>12200</v>
      </c>
      <c r="E32" s="34" t="s">
        <v>65</v>
      </c>
      <c r="F32" s="34" t="s">
        <v>45</v>
      </c>
      <c r="G32" s="34" t="s">
        <v>39</v>
      </c>
    </row>
    <row r="33" spans="1:6" x14ac:dyDescent="0.2">
      <c r="A33" s="34" t="s">
        <v>101</v>
      </c>
      <c r="B33" s="34" t="s">
        <v>47</v>
      </c>
      <c r="C33" s="36">
        <v>27551</v>
      </c>
      <c r="D33" s="35">
        <v>8900</v>
      </c>
      <c r="E33" s="34" t="s">
        <v>100</v>
      </c>
      <c r="F33" s="34" t="s">
        <v>89</v>
      </c>
    </row>
    <row r="34" spans="1:6" x14ac:dyDescent="0.2">
      <c r="A34" s="34" t="s">
        <v>103</v>
      </c>
      <c r="B34" s="34" t="s">
        <v>50</v>
      </c>
      <c r="C34" s="36">
        <v>24169</v>
      </c>
      <c r="D34" s="35">
        <v>9600</v>
      </c>
      <c r="E34" s="34" t="s">
        <v>102</v>
      </c>
      <c r="F34" s="34" t="s">
        <v>89</v>
      </c>
    </row>
    <row r="35" spans="1:6" x14ac:dyDescent="0.2">
      <c r="A35" s="34" t="s">
        <v>105</v>
      </c>
      <c r="B35" s="34" t="s">
        <v>47</v>
      </c>
      <c r="C35" s="36">
        <v>23409</v>
      </c>
      <c r="D35" s="35">
        <v>8700</v>
      </c>
      <c r="E35" s="34" t="s">
        <v>122</v>
      </c>
      <c r="F35" s="34" t="s">
        <v>115</v>
      </c>
    </row>
    <row r="36" spans="1:6" x14ac:dyDescent="0.2">
      <c r="A36" s="34" t="s">
        <v>105</v>
      </c>
      <c r="B36" s="34" t="s">
        <v>96</v>
      </c>
      <c r="C36" s="36">
        <v>23815</v>
      </c>
      <c r="D36" s="35">
        <v>7200</v>
      </c>
      <c r="E36" s="34" t="s">
        <v>104</v>
      </c>
      <c r="F36" s="34" t="s">
        <v>89</v>
      </c>
    </row>
    <row r="37" spans="1:6" x14ac:dyDescent="0.2">
      <c r="A37" s="34" t="s">
        <v>88</v>
      </c>
      <c r="B37" s="34" t="s">
        <v>87</v>
      </c>
      <c r="C37" s="36">
        <v>23520</v>
      </c>
      <c r="D37" s="35">
        <v>8800</v>
      </c>
      <c r="E37" s="34" t="s">
        <v>86</v>
      </c>
      <c r="F37" s="34" t="s">
        <v>68</v>
      </c>
    </row>
  </sheetData>
  <sortState ref="A3:G37">
    <sortCondition descending="1" ref="A2"/>
  </sortState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106"/>
  <sheetViews>
    <sheetView workbookViewId="0">
      <selection activeCell="L84" sqref="L84"/>
    </sheetView>
  </sheetViews>
  <sheetFormatPr defaultRowHeight="12.75" x14ac:dyDescent="0.2"/>
  <cols>
    <col min="1" max="1" width="2.140625" style="38" customWidth="1"/>
    <col min="2" max="2" width="13.5703125" style="38" customWidth="1"/>
    <col min="3" max="3" width="12.85546875" style="40" customWidth="1"/>
    <col min="4" max="4" width="13" style="38" customWidth="1"/>
    <col min="5" max="5" width="13.28515625" style="38" customWidth="1"/>
    <col min="6" max="6" width="10.7109375" style="38" customWidth="1"/>
    <col min="7" max="7" width="12" style="40" bestFit="1" customWidth="1"/>
    <col min="8" max="9" width="12" style="38" bestFit="1" customWidth="1"/>
    <col min="10" max="10" width="9.42578125" style="38" bestFit="1" customWidth="1"/>
    <col min="11" max="11" width="12.140625" style="38" customWidth="1"/>
    <col min="12" max="12" width="12.42578125" style="40" customWidth="1"/>
    <col min="13" max="16384" width="9.140625" style="38"/>
  </cols>
  <sheetData>
    <row r="2" spans="1:12" ht="26.25" x14ac:dyDescent="0.4">
      <c r="B2" s="39" t="s">
        <v>141</v>
      </c>
    </row>
    <row r="3" spans="1:12" ht="13.5" thickBot="1" x14ac:dyDescent="0.25"/>
    <row r="4" spans="1:12" s="44" customFormat="1" ht="13.5" thickBot="1" x14ac:dyDescent="0.25">
      <c r="A4" s="41"/>
      <c r="B4" s="42" t="s">
        <v>142</v>
      </c>
      <c r="C4" s="42" t="s">
        <v>143</v>
      </c>
      <c r="D4" s="42" t="s">
        <v>144</v>
      </c>
      <c r="E4" s="42" t="s">
        <v>145</v>
      </c>
      <c r="F4" s="42" t="s">
        <v>146</v>
      </c>
      <c r="G4" s="42" t="s">
        <v>147</v>
      </c>
      <c r="H4" s="42" t="s">
        <v>148</v>
      </c>
      <c r="I4" s="42" t="s">
        <v>149</v>
      </c>
      <c r="J4" s="42" t="s">
        <v>150</v>
      </c>
      <c r="K4" s="42" t="s">
        <v>151</v>
      </c>
      <c r="L4" s="43" t="s">
        <v>152</v>
      </c>
    </row>
    <row r="5" spans="1:12" x14ac:dyDescent="0.2">
      <c r="A5" s="45"/>
      <c r="B5" s="45" t="s">
        <v>66</v>
      </c>
      <c r="C5" s="46" t="s">
        <v>82</v>
      </c>
      <c r="D5" s="47">
        <v>25044</v>
      </c>
      <c r="E5" s="48">
        <v>172</v>
      </c>
      <c r="F5" s="49">
        <v>60</v>
      </c>
      <c r="G5" s="50">
        <f>172*60</f>
        <v>10320</v>
      </c>
      <c r="H5" s="49">
        <v>2064</v>
      </c>
      <c r="I5" s="49">
        <v>1548</v>
      </c>
      <c r="J5" s="49">
        <v>516</v>
      </c>
      <c r="K5" s="49">
        <v>0</v>
      </c>
      <c r="L5" s="50">
        <v>6192</v>
      </c>
    </row>
    <row r="6" spans="1:12" x14ac:dyDescent="0.2">
      <c r="A6" s="51"/>
      <c r="B6" s="51" t="s">
        <v>66</v>
      </c>
      <c r="C6" s="52" t="s">
        <v>82</v>
      </c>
      <c r="D6" s="53">
        <v>25044</v>
      </c>
      <c r="E6" s="54">
        <v>172</v>
      </c>
      <c r="F6" s="55">
        <v>60</v>
      </c>
      <c r="G6" s="56">
        <f>E6*F6</f>
        <v>10320</v>
      </c>
      <c r="H6" s="55">
        <v>2064</v>
      </c>
      <c r="I6" s="55">
        <v>1548</v>
      </c>
      <c r="J6" s="55">
        <v>516</v>
      </c>
      <c r="K6" s="55">
        <v>0</v>
      </c>
      <c r="L6" s="56">
        <v>6192</v>
      </c>
    </row>
    <row r="7" spans="1:12" x14ac:dyDescent="0.2">
      <c r="A7" s="51"/>
      <c r="B7" s="51" t="s">
        <v>50</v>
      </c>
      <c r="C7" s="52" t="s">
        <v>153</v>
      </c>
      <c r="D7" s="53">
        <v>25640</v>
      </c>
      <c r="E7" s="54">
        <v>165</v>
      </c>
      <c r="F7" s="55">
        <v>68</v>
      </c>
      <c r="G7" s="56">
        <f t="shared" ref="G7:G70" si="0">E7*F7</f>
        <v>11220</v>
      </c>
      <c r="H7" s="55">
        <v>2244</v>
      </c>
      <c r="I7" s="55">
        <v>1683</v>
      </c>
      <c r="J7" s="55">
        <v>561</v>
      </c>
      <c r="K7" s="55">
        <v>1500</v>
      </c>
      <c r="L7" s="56">
        <v>5232</v>
      </c>
    </row>
    <row r="8" spans="1:12" x14ac:dyDescent="0.2">
      <c r="A8" s="51"/>
      <c r="B8" s="51" t="s">
        <v>98</v>
      </c>
      <c r="C8" s="52" t="s">
        <v>70</v>
      </c>
      <c r="D8" s="53">
        <v>27409</v>
      </c>
      <c r="E8" s="54">
        <v>152</v>
      </c>
      <c r="F8" s="55">
        <v>70</v>
      </c>
      <c r="G8" s="56">
        <f t="shared" si="0"/>
        <v>10640</v>
      </c>
      <c r="H8" s="55">
        <v>2128</v>
      </c>
      <c r="I8" s="55">
        <v>1596</v>
      </c>
      <c r="J8" s="55">
        <v>532</v>
      </c>
      <c r="K8" s="55">
        <v>0</v>
      </c>
      <c r="L8" s="56">
        <v>6384</v>
      </c>
    </row>
    <row r="9" spans="1:12" x14ac:dyDescent="0.2">
      <c r="A9" s="51"/>
      <c r="B9" s="51" t="s">
        <v>117</v>
      </c>
      <c r="C9" s="52" t="s">
        <v>154</v>
      </c>
      <c r="D9" s="53">
        <v>25429</v>
      </c>
      <c r="E9" s="54">
        <v>167</v>
      </c>
      <c r="F9" s="55">
        <v>110</v>
      </c>
      <c r="G9" s="56">
        <f t="shared" si="0"/>
        <v>18370</v>
      </c>
      <c r="H9" s="55">
        <v>3674</v>
      </c>
      <c r="I9" s="55">
        <v>2755.5</v>
      </c>
      <c r="J9" s="55">
        <v>918.5</v>
      </c>
      <c r="K9" s="55">
        <v>0</v>
      </c>
      <c r="L9" s="56">
        <v>11022</v>
      </c>
    </row>
    <row r="10" spans="1:12" x14ac:dyDescent="0.2">
      <c r="A10" s="51"/>
      <c r="B10" s="51" t="s">
        <v>42</v>
      </c>
      <c r="C10" s="52" t="s">
        <v>155</v>
      </c>
      <c r="D10" s="53">
        <v>27091</v>
      </c>
      <c r="E10" s="54">
        <v>170</v>
      </c>
      <c r="F10" s="55">
        <v>80</v>
      </c>
      <c r="G10" s="56">
        <f t="shared" si="0"/>
        <v>13600</v>
      </c>
      <c r="H10" s="55">
        <v>2720</v>
      </c>
      <c r="I10" s="55">
        <v>2040</v>
      </c>
      <c r="J10" s="55">
        <v>680</v>
      </c>
      <c r="K10" s="55">
        <v>300</v>
      </c>
      <c r="L10" s="56">
        <v>7860</v>
      </c>
    </row>
    <row r="11" spans="1:12" x14ac:dyDescent="0.2">
      <c r="A11" s="51"/>
      <c r="B11" s="51" t="s">
        <v>156</v>
      </c>
      <c r="C11" s="52" t="s">
        <v>157</v>
      </c>
      <c r="D11" s="53">
        <v>28382</v>
      </c>
      <c r="E11" s="54">
        <v>165</v>
      </c>
      <c r="F11" s="55">
        <v>64</v>
      </c>
      <c r="G11" s="56">
        <f t="shared" si="0"/>
        <v>10560</v>
      </c>
      <c r="H11" s="55">
        <v>2112</v>
      </c>
      <c r="I11" s="55">
        <v>1584</v>
      </c>
      <c r="J11" s="55">
        <v>528</v>
      </c>
      <c r="K11" s="55">
        <v>0</v>
      </c>
      <c r="L11" s="56">
        <v>6336</v>
      </c>
    </row>
    <row r="12" spans="1:12" x14ac:dyDescent="0.2">
      <c r="A12" s="51"/>
      <c r="B12" s="51" t="s">
        <v>158</v>
      </c>
      <c r="C12" s="52" t="s">
        <v>159</v>
      </c>
      <c r="D12" s="53">
        <v>28420</v>
      </c>
      <c r="E12" s="54">
        <v>56</v>
      </c>
      <c r="F12" s="55">
        <v>120</v>
      </c>
      <c r="G12" s="56">
        <f t="shared" si="0"/>
        <v>6720</v>
      </c>
      <c r="H12" s="55">
        <v>1344</v>
      </c>
      <c r="I12" s="55">
        <v>1008</v>
      </c>
      <c r="J12" s="55">
        <v>336</v>
      </c>
      <c r="K12" s="55">
        <v>0</v>
      </c>
      <c r="L12" s="56">
        <v>4032</v>
      </c>
    </row>
    <row r="13" spans="1:12" x14ac:dyDescent="0.2">
      <c r="A13" s="51"/>
      <c r="B13" s="51" t="s">
        <v>58</v>
      </c>
      <c r="C13" s="52" t="s">
        <v>160</v>
      </c>
      <c r="D13" s="53">
        <v>26432</v>
      </c>
      <c r="E13" s="54">
        <v>172</v>
      </c>
      <c r="F13" s="55">
        <v>80</v>
      </c>
      <c r="G13" s="56">
        <f t="shared" si="0"/>
        <v>13760</v>
      </c>
      <c r="H13" s="55">
        <v>2752</v>
      </c>
      <c r="I13" s="55">
        <v>2064</v>
      </c>
      <c r="J13" s="55">
        <v>688</v>
      </c>
      <c r="K13" s="55">
        <v>450</v>
      </c>
      <c r="L13" s="56">
        <v>7806</v>
      </c>
    </row>
    <row r="14" spans="1:12" x14ac:dyDescent="0.2">
      <c r="A14" s="51"/>
      <c r="B14" s="51" t="s">
        <v>161</v>
      </c>
      <c r="C14" s="52" t="s">
        <v>162</v>
      </c>
      <c r="D14" s="53">
        <v>27003</v>
      </c>
      <c r="E14" s="54">
        <v>172</v>
      </c>
      <c r="F14" s="55">
        <v>70</v>
      </c>
      <c r="G14" s="56">
        <f t="shared" si="0"/>
        <v>12040</v>
      </c>
      <c r="H14" s="55">
        <v>2408</v>
      </c>
      <c r="I14" s="55">
        <v>1806</v>
      </c>
      <c r="J14" s="55">
        <v>602</v>
      </c>
      <c r="K14" s="55">
        <v>0</v>
      </c>
      <c r="L14" s="56">
        <v>7224</v>
      </c>
    </row>
    <row r="15" spans="1:12" x14ac:dyDescent="0.2">
      <c r="A15" s="45"/>
      <c r="B15" s="45" t="s">
        <v>163</v>
      </c>
      <c r="C15" s="46" t="s">
        <v>164</v>
      </c>
      <c r="D15" s="47">
        <v>24974</v>
      </c>
      <c r="E15" s="48">
        <v>164</v>
      </c>
      <c r="F15" s="49">
        <v>50</v>
      </c>
      <c r="G15" s="56">
        <f t="shared" si="0"/>
        <v>8200</v>
      </c>
      <c r="H15" s="49">
        <v>1640</v>
      </c>
      <c r="I15" s="49">
        <v>1230</v>
      </c>
      <c r="J15" s="49">
        <v>410</v>
      </c>
      <c r="K15" s="49">
        <v>0</v>
      </c>
      <c r="L15" s="50">
        <v>4920</v>
      </c>
    </row>
    <row r="16" spans="1:12" x14ac:dyDescent="0.2">
      <c r="A16" s="51"/>
      <c r="B16" s="51" t="s">
        <v>66</v>
      </c>
      <c r="C16" s="52" t="s">
        <v>82</v>
      </c>
      <c r="D16" s="53">
        <v>25044</v>
      </c>
      <c r="E16" s="54">
        <v>172</v>
      </c>
      <c r="F16" s="55">
        <v>60</v>
      </c>
      <c r="G16" s="56">
        <f t="shared" si="0"/>
        <v>10320</v>
      </c>
      <c r="H16" s="55">
        <v>2064</v>
      </c>
      <c r="I16" s="55">
        <v>1548</v>
      </c>
      <c r="J16" s="55">
        <v>516</v>
      </c>
      <c r="K16" s="55">
        <v>0</v>
      </c>
      <c r="L16" s="56">
        <v>6192</v>
      </c>
    </row>
    <row r="17" spans="1:12" x14ac:dyDescent="0.2">
      <c r="A17" s="51"/>
      <c r="B17" s="51" t="s">
        <v>50</v>
      </c>
      <c r="C17" s="52" t="s">
        <v>153</v>
      </c>
      <c r="D17" s="53">
        <v>25640</v>
      </c>
      <c r="E17" s="54">
        <v>165</v>
      </c>
      <c r="F17" s="55">
        <v>68</v>
      </c>
      <c r="G17" s="56">
        <f t="shared" si="0"/>
        <v>11220</v>
      </c>
      <c r="H17" s="55">
        <v>2244</v>
      </c>
      <c r="I17" s="55">
        <v>1683</v>
      </c>
      <c r="J17" s="55">
        <v>561</v>
      </c>
      <c r="K17" s="55">
        <v>1500</v>
      </c>
      <c r="L17" s="56">
        <v>5232</v>
      </c>
    </row>
    <row r="18" spans="1:12" x14ac:dyDescent="0.2">
      <c r="A18" s="51"/>
      <c r="B18" s="51" t="s">
        <v>98</v>
      </c>
      <c r="C18" s="52" t="s">
        <v>70</v>
      </c>
      <c r="D18" s="53">
        <v>27409</v>
      </c>
      <c r="E18" s="54">
        <v>152</v>
      </c>
      <c r="F18" s="55">
        <v>70</v>
      </c>
      <c r="G18" s="56">
        <f t="shared" si="0"/>
        <v>10640</v>
      </c>
      <c r="H18" s="55">
        <v>2128</v>
      </c>
      <c r="I18" s="55">
        <v>1596</v>
      </c>
      <c r="J18" s="55">
        <v>532</v>
      </c>
      <c r="K18" s="55">
        <v>0</v>
      </c>
      <c r="L18" s="56">
        <v>6384</v>
      </c>
    </row>
    <row r="19" spans="1:12" x14ac:dyDescent="0.2">
      <c r="A19" s="51"/>
      <c r="B19" s="51" t="s">
        <v>117</v>
      </c>
      <c r="C19" s="52" t="s">
        <v>154</v>
      </c>
      <c r="D19" s="53">
        <v>25429</v>
      </c>
      <c r="E19" s="54">
        <v>167</v>
      </c>
      <c r="F19" s="55">
        <v>110</v>
      </c>
      <c r="G19" s="56">
        <f t="shared" si="0"/>
        <v>18370</v>
      </c>
      <c r="H19" s="55">
        <v>3674</v>
      </c>
      <c r="I19" s="55">
        <v>2755.5</v>
      </c>
      <c r="J19" s="55">
        <v>918.5</v>
      </c>
      <c r="K19" s="55">
        <v>0</v>
      </c>
      <c r="L19" s="56">
        <v>11022</v>
      </c>
    </row>
    <row r="20" spans="1:12" x14ac:dyDescent="0.2">
      <c r="A20" s="51"/>
      <c r="B20" s="51" t="s">
        <v>42</v>
      </c>
      <c r="C20" s="52" t="s">
        <v>155</v>
      </c>
      <c r="D20" s="53">
        <v>27091</v>
      </c>
      <c r="E20" s="54">
        <v>170</v>
      </c>
      <c r="F20" s="55">
        <v>80</v>
      </c>
      <c r="G20" s="56">
        <f t="shared" si="0"/>
        <v>13600</v>
      </c>
      <c r="H20" s="55">
        <v>2720</v>
      </c>
      <c r="I20" s="55">
        <v>2040</v>
      </c>
      <c r="J20" s="55">
        <v>680</v>
      </c>
      <c r="K20" s="55">
        <v>300</v>
      </c>
      <c r="L20" s="56">
        <v>7860</v>
      </c>
    </row>
    <row r="21" spans="1:12" x14ac:dyDescent="0.2">
      <c r="A21" s="51"/>
      <c r="B21" s="51" t="s">
        <v>156</v>
      </c>
      <c r="C21" s="52" t="s">
        <v>157</v>
      </c>
      <c r="D21" s="53">
        <v>28382</v>
      </c>
      <c r="E21" s="54">
        <v>165</v>
      </c>
      <c r="F21" s="55">
        <v>64</v>
      </c>
      <c r="G21" s="56">
        <f t="shared" si="0"/>
        <v>10560</v>
      </c>
      <c r="H21" s="55">
        <v>2112</v>
      </c>
      <c r="I21" s="55">
        <v>1584</v>
      </c>
      <c r="J21" s="55">
        <v>528</v>
      </c>
      <c r="K21" s="55">
        <v>0</v>
      </c>
      <c r="L21" s="56">
        <v>6336</v>
      </c>
    </row>
    <row r="22" spans="1:12" x14ac:dyDescent="0.2">
      <c r="A22" s="51"/>
      <c r="B22" s="51" t="s">
        <v>158</v>
      </c>
      <c r="C22" s="52" t="s">
        <v>159</v>
      </c>
      <c r="D22" s="53">
        <v>28420</v>
      </c>
      <c r="E22" s="54">
        <v>56</v>
      </c>
      <c r="F22" s="55">
        <v>120</v>
      </c>
      <c r="G22" s="56">
        <f t="shared" si="0"/>
        <v>6720</v>
      </c>
      <c r="H22" s="55">
        <v>1344</v>
      </c>
      <c r="I22" s="55">
        <v>1008</v>
      </c>
      <c r="J22" s="55">
        <v>336</v>
      </c>
      <c r="K22" s="55">
        <v>0</v>
      </c>
      <c r="L22" s="56">
        <v>4032</v>
      </c>
    </row>
    <row r="23" spans="1:12" x14ac:dyDescent="0.2">
      <c r="A23" s="51"/>
      <c r="B23" s="51" t="s">
        <v>58</v>
      </c>
      <c r="C23" s="52" t="s">
        <v>160</v>
      </c>
      <c r="D23" s="53">
        <v>26432</v>
      </c>
      <c r="E23" s="54">
        <v>172</v>
      </c>
      <c r="F23" s="55">
        <v>80</v>
      </c>
      <c r="G23" s="56">
        <f t="shared" si="0"/>
        <v>13760</v>
      </c>
      <c r="H23" s="55">
        <v>2752</v>
      </c>
      <c r="I23" s="55">
        <v>2064</v>
      </c>
      <c r="J23" s="55">
        <v>688</v>
      </c>
      <c r="K23" s="55">
        <v>450</v>
      </c>
      <c r="L23" s="56">
        <v>7806</v>
      </c>
    </row>
    <row r="24" spans="1:12" x14ac:dyDescent="0.2">
      <c r="A24" s="51"/>
      <c r="B24" s="51" t="s">
        <v>161</v>
      </c>
      <c r="C24" s="52" t="s">
        <v>162</v>
      </c>
      <c r="D24" s="53">
        <v>27003</v>
      </c>
      <c r="E24" s="54">
        <v>172</v>
      </c>
      <c r="F24" s="55">
        <v>70</v>
      </c>
      <c r="G24" s="56">
        <f t="shared" si="0"/>
        <v>12040</v>
      </c>
      <c r="H24" s="55">
        <v>2408</v>
      </c>
      <c r="I24" s="55">
        <v>1806</v>
      </c>
      <c r="J24" s="55">
        <v>602</v>
      </c>
      <c r="K24" s="55">
        <v>0</v>
      </c>
      <c r="L24" s="56">
        <v>7224</v>
      </c>
    </row>
    <row r="25" spans="1:12" x14ac:dyDescent="0.2">
      <c r="A25" s="45"/>
      <c r="B25" s="45" t="s">
        <v>163</v>
      </c>
      <c r="C25" s="46" t="s">
        <v>164</v>
      </c>
      <c r="D25" s="47">
        <v>24974</v>
      </c>
      <c r="E25" s="48">
        <v>164</v>
      </c>
      <c r="F25" s="49">
        <v>50</v>
      </c>
      <c r="G25" s="56">
        <f t="shared" si="0"/>
        <v>8200</v>
      </c>
      <c r="H25" s="49">
        <v>1640</v>
      </c>
      <c r="I25" s="49">
        <v>1230</v>
      </c>
      <c r="J25" s="49">
        <v>410</v>
      </c>
      <c r="K25" s="49">
        <v>0</v>
      </c>
      <c r="L25" s="50">
        <v>4920</v>
      </c>
    </row>
    <row r="26" spans="1:12" x14ac:dyDescent="0.2">
      <c r="A26" s="51"/>
      <c r="B26" s="51" t="s">
        <v>66</v>
      </c>
      <c r="C26" s="52" t="s">
        <v>82</v>
      </c>
      <c r="D26" s="53">
        <v>25044</v>
      </c>
      <c r="E26" s="54">
        <v>172</v>
      </c>
      <c r="F26" s="55">
        <v>60</v>
      </c>
      <c r="G26" s="56">
        <f t="shared" si="0"/>
        <v>10320</v>
      </c>
      <c r="H26" s="55">
        <v>2064</v>
      </c>
      <c r="I26" s="55">
        <v>1548</v>
      </c>
      <c r="J26" s="55">
        <v>516</v>
      </c>
      <c r="K26" s="55">
        <v>0</v>
      </c>
      <c r="L26" s="56">
        <v>6192</v>
      </c>
    </row>
    <row r="27" spans="1:12" x14ac:dyDescent="0.2">
      <c r="A27" s="51"/>
      <c r="B27" s="51" t="s">
        <v>50</v>
      </c>
      <c r="C27" s="52" t="s">
        <v>153</v>
      </c>
      <c r="D27" s="53">
        <v>25640</v>
      </c>
      <c r="E27" s="54">
        <v>165</v>
      </c>
      <c r="F27" s="55">
        <v>68</v>
      </c>
      <c r="G27" s="56">
        <f t="shared" si="0"/>
        <v>11220</v>
      </c>
      <c r="H27" s="55">
        <v>2244</v>
      </c>
      <c r="I27" s="55">
        <v>1683</v>
      </c>
      <c r="J27" s="55">
        <v>561</v>
      </c>
      <c r="K27" s="55">
        <v>1500</v>
      </c>
      <c r="L27" s="56">
        <v>5232</v>
      </c>
    </row>
    <row r="28" spans="1:12" x14ac:dyDescent="0.2">
      <c r="A28" s="51"/>
      <c r="B28" s="51" t="s">
        <v>98</v>
      </c>
      <c r="C28" s="52" t="s">
        <v>70</v>
      </c>
      <c r="D28" s="53">
        <v>27409</v>
      </c>
      <c r="E28" s="54">
        <v>152</v>
      </c>
      <c r="F28" s="55">
        <v>70</v>
      </c>
      <c r="G28" s="56">
        <f t="shared" si="0"/>
        <v>10640</v>
      </c>
      <c r="H28" s="55">
        <v>2128</v>
      </c>
      <c r="I28" s="55">
        <v>1596</v>
      </c>
      <c r="J28" s="55">
        <v>532</v>
      </c>
      <c r="K28" s="55">
        <v>0</v>
      </c>
      <c r="L28" s="56">
        <v>6384</v>
      </c>
    </row>
    <row r="29" spans="1:12" x14ac:dyDescent="0.2">
      <c r="A29" s="51"/>
      <c r="B29" s="51" t="s">
        <v>117</v>
      </c>
      <c r="C29" s="52" t="s">
        <v>154</v>
      </c>
      <c r="D29" s="53">
        <v>25429</v>
      </c>
      <c r="E29" s="54">
        <v>167</v>
      </c>
      <c r="F29" s="55">
        <v>110</v>
      </c>
      <c r="G29" s="56">
        <f t="shared" si="0"/>
        <v>18370</v>
      </c>
      <c r="H29" s="55">
        <v>3674</v>
      </c>
      <c r="I29" s="55">
        <v>2755.5</v>
      </c>
      <c r="J29" s="55">
        <v>918.5</v>
      </c>
      <c r="K29" s="55">
        <v>0</v>
      </c>
      <c r="L29" s="56">
        <v>11022</v>
      </c>
    </row>
    <row r="30" spans="1:12" x14ac:dyDescent="0.2">
      <c r="A30" s="51"/>
      <c r="B30" s="51" t="s">
        <v>42</v>
      </c>
      <c r="C30" s="52" t="s">
        <v>155</v>
      </c>
      <c r="D30" s="53">
        <v>27091</v>
      </c>
      <c r="E30" s="54">
        <v>170</v>
      </c>
      <c r="F30" s="55">
        <v>80</v>
      </c>
      <c r="G30" s="56">
        <f t="shared" si="0"/>
        <v>13600</v>
      </c>
      <c r="H30" s="55">
        <v>2720</v>
      </c>
      <c r="I30" s="55">
        <v>2040</v>
      </c>
      <c r="J30" s="55">
        <v>680</v>
      </c>
      <c r="K30" s="55">
        <v>300</v>
      </c>
      <c r="L30" s="56">
        <v>7860</v>
      </c>
    </row>
    <row r="31" spans="1:12" x14ac:dyDescent="0.2">
      <c r="A31" s="51"/>
      <c r="B31" s="51" t="s">
        <v>156</v>
      </c>
      <c r="C31" s="52" t="s">
        <v>157</v>
      </c>
      <c r="D31" s="53">
        <v>28382</v>
      </c>
      <c r="E31" s="54">
        <v>165</v>
      </c>
      <c r="F31" s="55">
        <v>64</v>
      </c>
      <c r="G31" s="56">
        <f t="shared" si="0"/>
        <v>10560</v>
      </c>
      <c r="H31" s="55">
        <v>2112</v>
      </c>
      <c r="I31" s="55">
        <v>1584</v>
      </c>
      <c r="J31" s="55">
        <v>528</v>
      </c>
      <c r="K31" s="55">
        <v>0</v>
      </c>
      <c r="L31" s="56">
        <v>6336</v>
      </c>
    </row>
    <row r="32" spans="1:12" x14ac:dyDescent="0.2">
      <c r="A32" s="51"/>
      <c r="B32" s="51" t="s">
        <v>158</v>
      </c>
      <c r="C32" s="52" t="s">
        <v>159</v>
      </c>
      <c r="D32" s="53">
        <v>28420</v>
      </c>
      <c r="E32" s="54">
        <v>56</v>
      </c>
      <c r="F32" s="55">
        <v>120</v>
      </c>
      <c r="G32" s="56">
        <f t="shared" si="0"/>
        <v>6720</v>
      </c>
      <c r="H32" s="55">
        <v>1344</v>
      </c>
      <c r="I32" s="55">
        <v>1008</v>
      </c>
      <c r="J32" s="55">
        <v>336</v>
      </c>
      <c r="K32" s="55">
        <v>0</v>
      </c>
      <c r="L32" s="56">
        <v>4032</v>
      </c>
    </row>
    <row r="33" spans="1:12" x14ac:dyDescent="0.2">
      <c r="A33" s="51"/>
      <c r="B33" s="51" t="s">
        <v>58</v>
      </c>
      <c r="C33" s="52" t="s">
        <v>160</v>
      </c>
      <c r="D33" s="53">
        <v>26432</v>
      </c>
      <c r="E33" s="54">
        <v>172</v>
      </c>
      <c r="F33" s="55">
        <v>80</v>
      </c>
      <c r="G33" s="56">
        <f t="shared" si="0"/>
        <v>13760</v>
      </c>
      <c r="H33" s="55">
        <v>2752</v>
      </c>
      <c r="I33" s="55">
        <v>2064</v>
      </c>
      <c r="J33" s="55">
        <v>688</v>
      </c>
      <c r="K33" s="55">
        <v>450</v>
      </c>
      <c r="L33" s="56">
        <v>7806</v>
      </c>
    </row>
    <row r="34" spans="1:12" x14ac:dyDescent="0.2">
      <c r="A34" s="51"/>
      <c r="B34" s="51" t="s">
        <v>161</v>
      </c>
      <c r="C34" s="52" t="s">
        <v>162</v>
      </c>
      <c r="D34" s="53">
        <v>27003</v>
      </c>
      <c r="E34" s="54">
        <v>172</v>
      </c>
      <c r="F34" s="55">
        <v>70</v>
      </c>
      <c r="G34" s="56">
        <f t="shared" si="0"/>
        <v>12040</v>
      </c>
      <c r="H34" s="55">
        <v>2408</v>
      </c>
      <c r="I34" s="55">
        <v>1806</v>
      </c>
      <c r="J34" s="55">
        <v>602</v>
      </c>
      <c r="K34" s="55">
        <v>0</v>
      </c>
      <c r="L34" s="56">
        <v>7224</v>
      </c>
    </row>
    <row r="35" spans="1:12" x14ac:dyDescent="0.2">
      <c r="A35" s="45"/>
      <c r="B35" s="45" t="s">
        <v>163</v>
      </c>
      <c r="C35" s="46" t="s">
        <v>164</v>
      </c>
      <c r="D35" s="47">
        <v>24974</v>
      </c>
      <c r="E35" s="48">
        <v>164</v>
      </c>
      <c r="F35" s="49">
        <v>50</v>
      </c>
      <c r="G35" s="56">
        <f t="shared" si="0"/>
        <v>8200</v>
      </c>
      <c r="H35" s="49">
        <v>1640</v>
      </c>
      <c r="I35" s="49">
        <v>1230</v>
      </c>
      <c r="J35" s="49">
        <v>410</v>
      </c>
      <c r="K35" s="49">
        <v>0</v>
      </c>
      <c r="L35" s="50">
        <v>4920</v>
      </c>
    </row>
    <row r="36" spans="1:12" x14ac:dyDescent="0.2">
      <c r="A36" s="51"/>
      <c r="B36" s="51" t="s">
        <v>66</v>
      </c>
      <c r="C36" s="52" t="s">
        <v>82</v>
      </c>
      <c r="D36" s="53">
        <v>25044</v>
      </c>
      <c r="E36" s="54">
        <v>172</v>
      </c>
      <c r="F36" s="55">
        <v>60</v>
      </c>
      <c r="G36" s="56">
        <f t="shared" si="0"/>
        <v>10320</v>
      </c>
      <c r="H36" s="55">
        <v>2064</v>
      </c>
      <c r="I36" s="55">
        <v>1548</v>
      </c>
      <c r="J36" s="55">
        <v>516</v>
      </c>
      <c r="K36" s="55">
        <v>0</v>
      </c>
      <c r="L36" s="56">
        <v>6192</v>
      </c>
    </row>
    <row r="37" spans="1:12" x14ac:dyDescent="0.2">
      <c r="A37" s="51"/>
      <c r="B37" s="51" t="s">
        <v>50</v>
      </c>
      <c r="C37" s="52" t="s">
        <v>153</v>
      </c>
      <c r="D37" s="53">
        <v>25640</v>
      </c>
      <c r="E37" s="54">
        <v>165</v>
      </c>
      <c r="F37" s="55">
        <v>68</v>
      </c>
      <c r="G37" s="56">
        <f t="shared" si="0"/>
        <v>11220</v>
      </c>
      <c r="H37" s="55">
        <v>2244</v>
      </c>
      <c r="I37" s="55">
        <v>1683</v>
      </c>
      <c r="J37" s="55">
        <v>561</v>
      </c>
      <c r="K37" s="55">
        <v>1500</v>
      </c>
      <c r="L37" s="56">
        <v>5232</v>
      </c>
    </row>
    <row r="38" spans="1:12" x14ac:dyDescent="0.2">
      <c r="A38" s="51"/>
      <c r="B38" s="51" t="s">
        <v>98</v>
      </c>
      <c r="C38" s="52" t="s">
        <v>70</v>
      </c>
      <c r="D38" s="53">
        <v>27409</v>
      </c>
      <c r="E38" s="54">
        <v>152</v>
      </c>
      <c r="F38" s="55">
        <v>70</v>
      </c>
      <c r="G38" s="56">
        <f t="shared" si="0"/>
        <v>10640</v>
      </c>
      <c r="H38" s="55">
        <v>2128</v>
      </c>
      <c r="I38" s="55">
        <v>1596</v>
      </c>
      <c r="J38" s="55">
        <v>532</v>
      </c>
      <c r="K38" s="55">
        <v>0</v>
      </c>
      <c r="L38" s="56">
        <v>6384</v>
      </c>
    </row>
    <row r="39" spans="1:12" x14ac:dyDescent="0.2">
      <c r="A39" s="51"/>
      <c r="B39" s="51" t="s">
        <v>117</v>
      </c>
      <c r="C39" s="52" t="s">
        <v>154</v>
      </c>
      <c r="D39" s="53">
        <v>25429</v>
      </c>
      <c r="E39" s="54">
        <v>167</v>
      </c>
      <c r="F39" s="55">
        <v>110</v>
      </c>
      <c r="G39" s="56">
        <f t="shared" si="0"/>
        <v>18370</v>
      </c>
      <c r="H39" s="55">
        <v>3674</v>
      </c>
      <c r="I39" s="55">
        <v>2755.5</v>
      </c>
      <c r="J39" s="55">
        <v>918.5</v>
      </c>
      <c r="K39" s="55">
        <v>0</v>
      </c>
      <c r="L39" s="56">
        <v>11022</v>
      </c>
    </row>
    <row r="40" spans="1:12" x14ac:dyDescent="0.2">
      <c r="A40" s="51"/>
      <c r="B40" s="51" t="s">
        <v>42</v>
      </c>
      <c r="C40" s="52" t="s">
        <v>155</v>
      </c>
      <c r="D40" s="53">
        <v>27091</v>
      </c>
      <c r="E40" s="54">
        <v>170</v>
      </c>
      <c r="F40" s="55">
        <v>80</v>
      </c>
      <c r="G40" s="56">
        <f t="shared" si="0"/>
        <v>13600</v>
      </c>
      <c r="H40" s="55">
        <v>2720</v>
      </c>
      <c r="I40" s="55">
        <v>2040</v>
      </c>
      <c r="J40" s="55">
        <v>680</v>
      </c>
      <c r="K40" s="55">
        <v>300</v>
      </c>
      <c r="L40" s="56">
        <v>7860</v>
      </c>
    </row>
    <row r="41" spans="1:12" x14ac:dyDescent="0.2">
      <c r="A41" s="51"/>
      <c r="B41" s="51" t="s">
        <v>156</v>
      </c>
      <c r="C41" s="52" t="s">
        <v>157</v>
      </c>
      <c r="D41" s="53">
        <v>28382</v>
      </c>
      <c r="E41" s="54">
        <v>165</v>
      </c>
      <c r="F41" s="55">
        <v>64</v>
      </c>
      <c r="G41" s="56">
        <f t="shared" si="0"/>
        <v>10560</v>
      </c>
      <c r="H41" s="55">
        <v>2112</v>
      </c>
      <c r="I41" s="55">
        <v>1584</v>
      </c>
      <c r="J41" s="55">
        <v>528</v>
      </c>
      <c r="K41" s="55">
        <v>0</v>
      </c>
      <c r="L41" s="56">
        <v>6336</v>
      </c>
    </row>
    <row r="42" spans="1:12" x14ac:dyDescent="0.2">
      <c r="A42" s="51"/>
      <c r="B42" s="51" t="s">
        <v>158</v>
      </c>
      <c r="C42" s="52" t="s">
        <v>159</v>
      </c>
      <c r="D42" s="53">
        <v>28420</v>
      </c>
      <c r="E42" s="54">
        <v>56</v>
      </c>
      <c r="F42" s="55">
        <v>120</v>
      </c>
      <c r="G42" s="56">
        <f t="shared" si="0"/>
        <v>6720</v>
      </c>
      <c r="H42" s="55">
        <v>1344</v>
      </c>
      <c r="I42" s="55">
        <v>1008</v>
      </c>
      <c r="J42" s="55">
        <v>336</v>
      </c>
      <c r="K42" s="55">
        <v>0</v>
      </c>
      <c r="L42" s="56">
        <v>4032</v>
      </c>
    </row>
    <row r="43" spans="1:12" x14ac:dyDescent="0.2">
      <c r="A43" s="51"/>
      <c r="B43" s="51" t="s">
        <v>58</v>
      </c>
      <c r="C43" s="52" t="s">
        <v>160</v>
      </c>
      <c r="D43" s="53">
        <v>26432</v>
      </c>
      <c r="E43" s="54">
        <v>172</v>
      </c>
      <c r="F43" s="55">
        <v>80</v>
      </c>
      <c r="G43" s="56">
        <f t="shared" si="0"/>
        <v>13760</v>
      </c>
      <c r="H43" s="55">
        <v>2752</v>
      </c>
      <c r="I43" s="55">
        <v>2064</v>
      </c>
      <c r="J43" s="55">
        <v>688</v>
      </c>
      <c r="K43" s="55">
        <v>450</v>
      </c>
      <c r="L43" s="56">
        <v>7806</v>
      </c>
    </row>
    <row r="44" spans="1:12" x14ac:dyDescent="0.2">
      <c r="A44" s="51"/>
      <c r="B44" s="51" t="s">
        <v>161</v>
      </c>
      <c r="C44" s="52" t="s">
        <v>162</v>
      </c>
      <c r="D44" s="53">
        <v>27003</v>
      </c>
      <c r="E44" s="54">
        <v>172</v>
      </c>
      <c r="F44" s="55">
        <v>70</v>
      </c>
      <c r="G44" s="56">
        <f t="shared" si="0"/>
        <v>12040</v>
      </c>
      <c r="H44" s="55">
        <v>2408</v>
      </c>
      <c r="I44" s="55">
        <v>1806</v>
      </c>
      <c r="J44" s="55">
        <v>602</v>
      </c>
      <c r="K44" s="55">
        <v>0</v>
      </c>
      <c r="L44" s="56">
        <v>7224</v>
      </c>
    </row>
    <row r="45" spans="1:12" x14ac:dyDescent="0.2">
      <c r="A45" s="45"/>
      <c r="B45" s="45" t="s">
        <v>163</v>
      </c>
      <c r="C45" s="46" t="s">
        <v>164</v>
      </c>
      <c r="D45" s="47">
        <v>24974</v>
      </c>
      <c r="E45" s="48">
        <v>164</v>
      </c>
      <c r="F45" s="49">
        <v>50</v>
      </c>
      <c r="G45" s="56">
        <f t="shared" si="0"/>
        <v>8200</v>
      </c>
      <c r="H45" s="49">
        <v>1640</v>
      </c>
      <c r="I45" s="49">
        <v>1230</v>
      </c>
      <c r="J45" s="49">
        <v>410</v>
      </c>
      <c r="K45" s="49">
        <v>0</v>
      </c>
      <c r="L45" s="50">
        <v>4920</v>
      </c>
    </row>
    <row r="46" spans="1:12" x14ac:dyDescent="0.2">
      <c r="A46" s="51"/>
      <c r="B46" s="51" t="s">
        <v>66</v>
      </c>
      <c r="C46" s="52" t="s">
        <v>82</v>
      </c>
      <c r="D46" s="53">
        <v>25044</v>
      </c>
      <c r="E46" s="54">
        <v>172</v>
      </c>
      <c r="F46" s="55">
        <v>60</v>
      </c>
      <c r="G46" s="56">
        <f t="shared" si="0"/>
        <v>10320</v>
      </c>
      <c r="H46" s="55">
        <v>2064</v>
      </c>
      <c r="I46" s="55">
        <v>1548</v>
      </c>
      <c r="J46" s="55">
        <v>516</v>
      </c>
      <c r="K46" s="55">
        <v>0</v>
      </c>
      <c r="L46" s="56">
        <v>6192</v>
      </c>
    </row>
    <row r="47" spans="1:12" x14ac:dyDescent="0.2">
      <c r="A47" s="51"/>
      <c r="B47" s="51" t="s">
        <v>50</v>
      </c>
      <c r="C47" s="52" t="s">
        <v>153</v>
      </c>
      <c r="D47" s="53">
        <v>25640</v>
      </c>
      <c r="E47" s="54">
        <v>165</v>
      </c>
      <c r="F47" s="55">
        <v>68</v>
      </c>
      <c r="G47" s="56">
        <f t="shared" si="0"/>
        <v>11220</v>
      </c>
      <c r="H47" s="55">
        <v>2244</v>
      </c>
      <c r="I47" s="55">
        <v>1683</v>
      </c>
      <c r="J47" s="55">
        <v>561</v>
      </c>
      <c r="K47" s="55">
        <v>1500</v>
      </c>
      <c r="L47" s="56">
        <v>5232</v>
      </c>
    </row>
    <row r="48" spans="1:12" x14ac:dyDescent="0.2">
      <c r="A48" s="51"/>
      <c r="B48" s="51" t="s">
        <v>98</v>
      </c>
      <c r="C48" s="52" t="s">
        <v>70</v>
      </c>
      <c r="D48" s="53">
        <v>27409</v>
      </c>
      <c r="E48" s="54">
        <v>152</v>
      </c>
      <c r="F48" s="55">
        <v>70</v>
      </c>
      <c r="G48" s="56">
        <f t="shared" si="0"/>
        <v>10640</v>
      </c>
      <c r="H48" s="55">
        <v>2128</v>
      </c>
      <c r="I48" s="55">
        <v>1596</v>
      </c>
      <c r="J48" s="55">
        <v>532</v>
      </c>
      <c r="K48" s="55">
        <v>0</v>
      </c>
      <c r="L48" s="56">
        <v>6384</v>
      </c>
    </row>
    <row r="49" spans="1:12" x14ac:dyDescent="0.2">
      <c r="A49" s="51"/>
      <c r="B49" s="51" t="s">
        <v>117</v>
      </c>
      <c r="C49" s="52" t="s">
        <v>154</v>
      </c>
      <c r="D49" s="53">
        <v>25429</v>
      </c>
      <c r="E49" s="54">
        <v>167</v>
      </c>
      <c r="F49" s="55">
        <v>110</v>
      </c>
      <c r="G49" s="56">
        <f t="shared" si="0"/>
        <v>18370</v>
      </c>
      <c r="H49" s="55">
        <v>3674</v>
      </c>
      <c r="I49" s="55">
        <v>2755.5</v>
      </c>
      <c r="J49" s="55">
        <v>918.5</v>
      </c>
      <c r="K49" s="55">
        <v>0</v>
      </c>
      <c r="L49" s="56">
        <v>11022</v>
      </c>
    </row>
    <row r="50" spans="1:12" x14ac:dyDescent="0.2">
      <c r="A50" s="51"/>
      <c r="B50" s="51" t="s">
        <v>42</v>
      </c>
      <c r="C50" s="52" t="s">
        <v>155</v>
      </c>
      <c r="D50" s="53">
        <v>27091</v>
      </c>
      <c r="E50" s="54">
        <v>170</v>
      </c>
      <c r="F50" s="55">
        <v>80</v>
      </c>
      <c r="G50" s="56">
        <f t="shared" si="0"/>
        <v>13600</v>
      </c>
      <c r="H50" s="55">
        <v>2720</v>
      </c>
      <c r="I50" s="55">
        <v>2040</v>
      </c>
      <c r="J50" s="55">
        <v>680</v>
      </c>
      <c r="K50" s="55">
        <v>300</v>
      </c>
      <c r="L50" s="56">
        <v>7860</v>
      </c>
    </row>
    <row r="51" spans="1:12" x14ac:dyDescent="0.2">
      <c r="A51" s="51"/>
      <c r="B51" s="51" t="s">
        <v>156</v>
      </c>
      <c r="C51" s="52" t="s">
        <v>157</v>
      </c>
      <c r="D51" s="53">
        <v>28382</v>
      </c>
      <c r="E51" s="54">
        <v>165</v>
      </c>
      <c r="F51" s="55">
        <v>64</v>
      </c>
      <c r="G51" s="56">
        <f t="shared" si="0"/>
        <v>10560</v>
      </c>
      <c r="H51" s="55">
        <v>2112</v>
      </c>
      <c r="I51" s="55">
        <v>1584</v>
      </c>
      <c r="J51" s="55">
        <v>528</v>
      </c>
      <c r="K51" s="55">
        <v>0</v>
      </c>
      <c r="L51" s="56">
        <v>6336</v>
      </c>
    </row>
    <row r="52" spans="1:12" x14ac:dyDescent="0.2">
      <c r="A52" s="51"/>
      <c r="B52" s="51" t="s">
        <v>158</v>
      </c>
      <c r="C52" s="52" t="s">
        <v>159</v>
      </c>
      <c r="D52" s="53">
        <v>28420</v>
      </c>
      <c r="E52" s="54">
        <v>56</v>
      </c>
      <c r="F52" s="55">
        <v>120</v>
      </c>
      <c r="G52" s="56">
        <f t="shared" si="0"/>
        <v>6720</v>
      </c>
      <c r="H52" s="55">
        <v>1344</v>
      </c>
      <c r="I52" s="55">
        <v>1008</v>
      </c>
      <c r="J52" s="55">
        <v>336</v>
      </c>
      <c r="K52" s="55">
        <v>0</v>
      </c>
      <c r="L52" s="56">
        <v>4032</v>
      </c>
    </row>
    <row r="53" spans="1:12" x14ac:dyDescent="0.2">
      <c r="A53" s="51"/>
      <c r="B53" s="51" t="s">
        <v>58</v>
      </c>
      <c r="C53" s="52" t="s">
        <v>160</v>
      </c>
      <c r="D53" s="53">
        <v>26432</v>
      </c>
      <c r="E53" s="54">
        <v>172</v>
      </c>
      <c r="F53" s="55">
        <v>80</v>
      </c>
      <c r="G53" s="56">
        <f t="shared" si="0"/>
        <v>13760</v>
      </c>
      <c r="H53" s="55">
        <v>2752</v>
      </c>
      <c r="I53" s="55">
        <v>2064</v>
      </c>
      <c r="J53" s="55">
        <v>688</v>
      </c>
      <c r="K53" s="55">
        <v>450</v>
      </c>
      <c r="L53" s="56">
        <v>7806</v>
      </c>
    </row>
    <row r="54" spans="1:12" x14ac:dyDescent="0.2">
      <c r="A54" s="51"/>
      <c r="B54" s="51" t="s">
        <v>161</v>
      </c>
      <c r="C54" s="52" t="s">
        <v>162</v>
      </c>
      <c r="D54" s="53">
        <v>27003</v>
      </c>
      <c r="E54" s="54">
        <v>172</v>
      </c>
      <c r="F54" s="55">
        <v>70</v>
      </c>
      <c r="G54" s="56">
        <f t="shared" si="0"/>
        <v>12040</v>
      </c>
      <c r="H54" s="55">
        <v>2408</v>
      </c>
      <c r="I54" s="55">
        <v>1806</v>
      </c>
      <c r="J54" s="55">
        <v>602</v>
      </c>
      <c r="K54" s="55">
        <v>0</v>
      </c>
      <c r="L54" s="56">
        <v>7224</v>
      </c>
    </row>
    <row r="55" spans="1:12" x14ac:dyDescent="0.2">
      <c r="A55" s="45"/>
      <c r="B55" s="45" t="s">
        <v>163</v>
      </c>
      <c r="C55" s="46" t="s">
        <v>164</v>
      </c>
      <c r="D55" s="47">
        <v>24974</v>
      </c>
      <c r="E55" s="48">
        <v>164</v>
      </c>
      <c r="F55" s="49">
        <v>50</v>
      </c>
      <c r="G55" s="56">
        <f t="shared" si="0"/>
        <v>8200</v>
      </c>
      <c r="H55" s="49">
        <v>1640</v>
      </c>
      <c r="I55" s="49">
        <v>1230</v>
      </c>
      <c r="J55" s="49">
        <v>410</v>
      </c>
      <c r="K55" s="49">
        <v>0</v>
      </c>
      <c r="L55" s="50">
        <v>4920</v>
      </c>
    </row>
    <row r="56" spans="1:12" x14ac:dyDescent="0.2">
      <c r="A56" s="51"/>
      <c r="B56" s="51" t="s">
        <v>66</v>
      </c>
      <c r="C56" s="52" t="s">
        <v>82</v>
      </c>
      <c r="D56" s="53">
        <v>25044</v>
      </c>
      <c r="E56" s="54">
        <v>172</v>
      </c>
      <c r="F56" s="55">
        <v>60</v>
      </c>
      <c r="G56" s="56">
        <f t="shared" si="0"/>
        <v>10320</v>
      </c>
      <c r="H56" s="55">
        <v>2064</v>
      </c>
      <c r="I56" s="55">
        <v>1548</v>
      </c>
      <c r="J56" s="55">
        <v>516</v>
      </c>
      <c r="K56" s="55">
        <v>0</v>
      </c>
      <c r="L56" s="56">
        <v>6192</v>
      </c>
    </row>
    <row r="57" spans="1:12" x14ac:dyDescent="0.2">
      <c r="A57" s="51"/>
      <c r="B57" s="51" t="s">
        <v>50</v>
      </c>
      <c r="C57" s="52" t="s">
        <v>153</v>
      </c>
      <c r="D57" s="53">
        <v>25640</v>
      </c>
      <c r="E57" s="54">
        <v>165</v>
      </c>
      <c r="F57" s="55">
        <v>68</v>
      </c>
      <c r="G57" s="56">
        <f t="shared" si="0"/>
        <v>11220</v>
      </c>
      <c r="H57" s="55">
        <v>2244</v>
      </c>
      <c r="I57" s="55">
        <v>1683</v>
      </c>
      <c r="J57" s="55">
        <v>561</v>
      </c>
      <c r="K57" s="55">
        <v>1500</v>
      </c>
      <c r="L57" s="56">
        <v>5232</v>
      </c>
    </row>
    <row r="58" spans="1:12" x14ac:dyDescent="0.2">
      <c r="A58" s="51"/>
      <c r="B58" s="51" t="s">
        <v>98</v>
      </c>
      <c r="C58" s="52" t="s">
        <v>70</v>
      </c>
      <c r="D58" s="53">
        <v>27409</v>
      </c>
      <c r="E58" s="54">
        <v>152</v>
      </c>
      <c r="F58" s="55">
        <v>70</v>
      </c>
      <c r="G58" s="56">
        <f t="shared" si="0"/>
        <v>10640</v>
      </c>
      <c r="H58" s="55">
        <v>2128</v>
      </c>
      <c r="I58" s="55">
        <v>1596</v>
      </c>
      <c r="J58" s="55">
        <v>532</v>
      </c>
      <c r="K58" s="55">
        <v>0</v>
      </c>
      <c r="L58" s="56">
        <v>6384</v>
      </c>
    </row>
    <row r="59" spans="1:12" x14ac:dyDescent="0.2">
      <c r="A59" s="51"/>
      <c r="B59" s="51" t="s">
        <v>117</v>
      </c>
      <c r="C59" s="52" t="s">
        <v>154</v>
      </c>
      <c r="D59" s="53">
        <v>25429</v>
      </c>
      <c r="E59" s="54">
        <v>167</v>
      </c>
      <c r="F59" s="55">
        <v>110</v>
      </c>
      <c r="G59" s="56">
        <f t="shared" si="0"/>
        <v>18370</v>
      </c>
      <c r="H59" s="55">
        <v>3674</v>
      </c>
      <c r="I59" s="55">
        <v>2755.5</v>
      </c>
      <c r="J59" s="55">
        <v>918.5</v>
      </c>
      <c r="K59" s="55">
        <v>0</v>
      </c>
      <c r="L59" s="56">
        <v>11022</v>
      </c>
    </row>
    <row r="60" spans="1:12" x14ac:dyDescent="0.2">
      <c r="A60" s="51"/>
      <c r="B60" s="51" t="s">
        <v>42</v>
      </c>
      <c r="C60" s="52" t="s">
        <v>155</v>
      </c>
      <c r="D60" s="53">
        <v>27091</v>
      </c>
      <c r="E60" s="54">
        <v>170</v>
      </c>
      <c r="F60" s="55">
        <v>80</v>
      </c>
      <c r="G60" s="56">
        <f t="shared" si="0"/>
        <v>13600</v>
      </c>
      <c r="H60" s="55">
        <v>2720</v>
      </c>
      <c r="I60" s="55">
        <v>2040</v>
      </c>
      <c r="J60" s="55">
        <v>680</v>
      </c>
      <c r="K60" s="55">
        <v>300</v>
      </c>
      <c r="L60" s="56">
        <v>7860</v>
      </c>
    </row>
    <row r="61" spans="1:12" x14ac:dyDescent="0.2">
      <c r="A61" s="51"/>
      <c r="B61" s="51" t="s">
        <v>156</v>
      </c>
      <c r="C61" s="52" t="s">
        <v>157</v>
      </c>
      <c r="D61" s="53">
        <v>28382</v>
      </c>
      <c r="E61" s="54">
        <v>165</v>
      </c>
      <c r="F61" s="55">
        <v>64</v>
      </c>
      <c r="G61" s="56">
        <f t="shared" si="0"/>
        <v>10560</v>
      </c>
      <c r="H61" s="55">
        <v>2112</v>
      </c>
      <c r="I61" s="55">
        <v>1584</v>
      </c>
      <c r="J61" s="55">
        <v>528</v>
      </c>
      <c r="K61" s="55">
        <v>0</v>
      </c>
      <c r="L61" s="56">
        <v>6336</v>
      </c>
    </row>
    <row r="62" spans="1:12" x14ac:dyDescent="0.2">
      <c r="A62" s="51"/>
      <c r="B62" s="51" t="s">
        <v>158</v>
      </c>
      <c r="C62" s="52" t="s">
        <v>159</v>
      </c>
      <c r="D62" s="53">
        <v>28420</v>
      </c>
      <c r="E62" s="54">
        <v>56</v>
      </c>
      <c r="F62" s="55">
        <v>120</v>
      </c>
      <c r="G62" s="56">
        <f t="shared" si="0"/>
        <v>6720</v>
      </c>
      <c r="H62" s="55">
        <v>1344</v>
      </c>
      <c r="I62" s="55">
        <v>1008</v>
      </c>
      <c r="J62" s="55">
        <v>336</v>
      </c>
      <c r="K62" s="55">
        <v>0</v>
      </c>
      <c r="L62" s="56">
        <v>4032</v>
      </c>
    </row>
    <row r="63" spans="1:12" x14ac:dyDescent="0.2">
      <c r="A63" s="51"/>
      <c r="B63" s="51" t="s">
        <v>58</v>
      </c>
      <c r="C63" s="52" t="s">
        <v>160</v>
      </c>
      <c r="D63" s="53">
        <v>26432</v>
      </c>
      <c r="E63" s="54">
        <v>172</v>
      </c>
      <c r="F63" s="55">
        <v>80</v>
      </c>
      <c r="G63" s="56">
        <f t="shared" si="0"/>
        <v>13760</v>
      </c>
      <c r="H63" s="55">
        <v>2752</v>
      </c>
      <c r="I63" s="55">
        <v>2064</v>
      </c>
      <c r="J63" s="55">
        <v>688</v>
      </c>
      <c r="K63" s="55">
        <v>450</v>
      </c>
      <c r="L63" s="56">
        <v>7806</v>
      </c>
    </row>
    <row r="64" spans="1:12" x14ac:dyDescent="0.2">
      <c r="A64" s="51"/>
      <c r="B64" s="51" t="s">
        <v>161</v>
      </c>
      <c r="C64" s="52" t="s">
        <v>162</v>
      </c>
      <c r="D64" s="53">
        <v>27003</v>
      </c>
      <c r="E64" s="54">
        <v>172</v>
      </c>
      <c r="F64" s="55">
        <v>70</v>
      </c>
      <c r="G64" s="56">
        <f t="shared" si="0"/>
        <v>12040</v>
      </c>
      <c r="H64" s="55">
        <v>2408</v>
      </c>
      <c r="I64" s="55">
        <v>1806</v>
      </c>
      <c r="J64" s="55">
        <v>602</v>
      </c>
      <c r="K64" s="55">
        <v>0</v>
      </c>
      <c r="L64" s="56">
        <v>7224</v>
      </c>
    </row>
    <row r="65" spans="1:12" x14ac:dyDescent="0.2">
      <c r="A65" s="45"/>
      <c r="B65" s="45" t="s">
        <v>163</v>
      </c>
      <c r="C65" s="46" t="s">
        <v>164</v>
      </c>
      <c r="D65" s="47">
        <v>24974</v>
      </c>
      <c r="E65" s="48">
        <v>164</v>
      </c>
      <c r="F65" s="49">
        <v>50</v>
      </c>
      <c r="G65" s="56">
        <f t="shared" si="0"/>
        <v>8200</v>
      </c>
      <c r="H65" s="49">
        <v>1640</v>
      </c>
      <c r="I65" s="49">
        <v>1230</v>
      </c>
      <c r="J65" s="49">
        <v>410</v>
      </c>
      <c r="K65" s="49">
        <v>0</v>
      </c>
      <c r="L65" s="50">
        <v>4920</v>
      </c>
    </row>
    <row r="66" spans="1:12" x14ac:dyDescent="0.2">
      <c r="A66" s="51"/>
      <c r="B66" s="51" t="s">
        <v>66</v>
      </c>
      <c r="C66" s="52" t="s">
        <v>82</v>
      </c>
      <c r="D66" s="53">
        <v>25044</v>
      </c>
      <c r="E66" s="54">
        <v>172</v>
      </c>
      <c r="F66" s="55">
        <v>60</v>
      </c>
      <c r="G66" s="56">
        <f t="shared" si="0"/>
        <v>10320</v>
      </c>
      <c r="H66" s="55">
        <v>2064</v>
      </c>
      <c r="I66" s="55">
        <v>1548</v>
      </c>
      <c r="J66" s="55">
        <v>516</v>
      </c>
      <c r="K66" s="55">
        <v>0</v>
      </c>
      <c r="L66" s="56">
        <v>6192</v>
      </c>
    </row>
    <row r="67" spans="1:12" x14ac:dyDescent="0.2">
      <c r="A67" s="51"/>
      <c r="B67" s="51" t="s">
        <v>50</v>
      </c>
      <c r="C67" s="52" t="s">
        <v>153</v>
      </c>
      <c r="D67" s="53">
        <v>25640</v>
      </c>
      <c r="E67" s="54">
        <v>165</v>
      </c>
      <c r="F67" s="55">
        <v>68</v>
      </c>
      <c r="G67" s="56">
        <f t="shared" si="0"/>
        <v>11220</v>
      </c>
      <c r="H67" s="55">
        <v>2244</v>
      </c>
      <c r="I67" s="55">
        <v>1683</v>
      </c>
      <c r="J67" s="55">
        <v>561</v>
      </c>
      <c r="K67" s="55">
        <v>1500</v>
      </c>
      <c r="L67" s="56">
        <v>5232</v>
      </c>
    </row>
    <row r="68" spans="1:12" x14ac:dyDescent="0.2">
      <c r="A68" s="51"/>
      <c r="B68" s="51" t="s">
        <v>98</v>
      </c>
      <c r="C68" s="52" t="s">
        <v>70</v>
      </c>
      <c r="D68" s="53">
        <v>27409</v>
      </c>
      <c r="E68" s="54">
        <v>152</v>
      </c>
      <c r="F68" s="55">
        <v>70</v>
      </c>
      <c r="G68" s="56">
        <f t="shared" si="0"/>
        <v>10640</v>
      </c>
      <c r="H68" s="55">
        <v>2128</v>
      </c>
      <c r="I68" s="55">
        <v>1596</v>
      </c>
      <c r="J68" s="55">
        <v>532</v>
      </c>
      <c r="K68" s="55">
        <v>0</v>
      </c>
      <c r="L68" s="56">
        <v>6384</v>
      </c>
    </row>
    <row r="69" spans="1:12" x14ac:dyDescent="0.2">
      <c r="A69" s="51"/>
      <c r="B69" s="51" t="s">
        <v>117</v>
      </c>
      <c r="C69" s="52" t="s">
        <v>154</v>
      </c>
      <c r="D69" s="53">
        <v>25429</v>
      </c>
      <c r="E69" s="54">
        <v>167</v>
      </c>
      <c r="F69" s="55">
        <v>110</v>
      </c>
      <c r="G69" s="56">
        <f t="shared" si="0"/>
        <v>18370</v>
      </c>
      <c r="H69" s="55">
        <v>3674</v>
      </c>
      <c r="I69" s="55">
        <v>2755.5</v>
      </c>
      <c r="J69" s="55">
        <v>918.5</v>
      </c>
      <c r="K69" s="55">
        <v>0</v>
      </c>
      <c r="L69" s="56">
        <v>11022</v>
      </c>
    </row>
    <row r="70" spans="1:12" x14ac:dyDescent="0.2">
      <c r="A70" s="51"/>
      <c r="B70" s="51" t="s">
        <v>42</v>
      </c>
      <c r="C70" s="52" t="s">
        <v>155</v>
      </c>
      <c r="D70" s="53">
        <v>27091</v>
      </c>
      <c r="E70" s="54">
        <v>170</v>
      </c>
      <c r="F70" s="55">
        <v>80</v>
      </c>
      <c r="G70" s="56">
        <f t="shared" si="0"/>
        <v>13600</v>
      </c>
      <c r="H70" s="55">
        <v>2720</v>
      </c>
      <c r="I70" s="55">
        <v>2040</v>
      </c>
      <c r="J70" s="55">
        <v>680</v>
      </c>
      <c r="K70" s="55">
        <v>300</v>
      </c>
      <c r="L70" s="56">
        <v>7860</v>
      </c>
    </row>
    <row r="71" spans="1:12" x14ac:dyDescent="0.2">
      <c r="A71" s="51"/>
      <c r="B71" s="51" t="s">
        <v>156</v>
      </c>
      <c r="C71" s="52" t="s">
        <v>157</v>
      </c>
      <c r="D71" s="53">
        <v>28382</v>
      </c>
      <c r="E71" s="54">
        <v>165</v>
      </c>
      <c r="F71" s="55">
        <v>64</v>
      </c>
      <c r="G71" s="56">
        <f t="shared" ref="G71:G104" si="1">E71*F71</f>
        <v>10560</v>
      </c>
      <c r="H71" s="55">
        <v>2112</v>
      </c>
      <c r="I71" s="55">
        <v>1584</v>
      </c>
      <c r="J71" s="55">
        <v>528</v>
      </c>
      <c r="K71" s="55">
        <v>0</v>
      </c>
      <c r="L71" s="56">
        <v>6336</v>
      </c>
    </row>
    <row r="72" spans="1:12" x14ac:dyDescent="0.2">
      <c r="A72" s="51"/>
      <c r="B72" s="51" t="s">
        <v>158</v>
      </c>
      <c r="C72" s="52" t="s">
        <v>159</v>
      </c>
      <c r="D72" s="53">
        <v>28420</v>
      </c>
      <c r="E72" s="54">
        <v>56</v>
      </c>
      <c r="F72" s="55">
        <v>120</v>
      </c>
      <c r="G72" s="56">
        <f t="shared" si="1"/>
        <v>6720</v>
      </c>
      <c r="H72" s="55">
        <v>1344</v>
      </c>
      <c r="I72" s="55">
        <v>1008</v>
      </c>
      <c r="J72" s="55">
        <v>336</v>
      </c>
      <c r="K72" s="55">
        <v>0</v>
      </c>
      <c r="L72" s="56">
        <v>4032</v>
      </c>
    </row>
    <row r="73" spans="1:12" x14ac:dyDescent="0.2">
      <c r="A73" s="51"/>
      <c r="B73" s="51" t="s">
        <v>58</v>
      </c>
      <c r="C73" s="52" t="s">
        <v>160</v>
      </c>
      <c r="D73" s="53">
        <v>26432</v>
      </c>
      <c r="E73" s="54">
        <v>172</v>
      </c>
      <c r="F73" s="55">
        <v>80</v>
      </c>
      <c r="G73" s="56">
        <f t="shared" si="1"/>
        <v>13760</v>
      </c>
      <c r="H73" s="55">
        <v>2752</v>
      </c>
      <c r="I73" s="55">
        <v>2064</v>
      </c>
      <c r="J73" s="55">
        <v>688</v>
      </c>
      <c r="K73" s="55">
        <v>450</v>
      </c>
      <c r="L73" s="56">
        <v>7806</v>
      </c>
    </row>
    <row r="74" spans="1:12" x14ac:dyDescent="0.2">
      <c r="A74" s="51"/>
      <c r="B74" s="51" t="s">
        <v>161</v>
      </c>
      <c r="C74" s="52" t="s">
        <v>162</v>
      </c>
      <c r="D74" s="53">
        <v>27003</v>
      </c>
      <c r="E74" s="54">
        <v>172</v>
      </c>
      <c r="F74" s="55">
        <v>70</v>
      </c>
      <c r="G74" s="56">
        <f t="shared" si="1"/>
        <v>12040</v>
      </c>
      <c r="H74" s="55">
        <v>2408</v>
      </c>
      <c r="I74" s="55">
        <v>1806</v>
      </c>
      <c r="J74" s="55">
        <v>602</v>
      </c>
      <c r="K74" s="55">
        <v>0</v>
      </c>
      <c r="L74" s="56">
        <v>7224</v>
      </c>
    </row>
    <row r="75" spans="1:12" x14ac:dyDescent="0.2">
      <c r="A75" s="45"/>
      <c r="B75" s="45" t="s">
        <v>163</v>
      </c>
      <c r="C75" s="46" t="s">
        <v>164</v>
      </c>
      <c r="D75" s="47">
        <v>24974</v>
      </c>
      <c r="E75" s="48">
        <v>164</v>
      </c>
      <c r="F75" s="49">
        <v>50</v>
      </c>
      <c r="G75" s="56">
        <f t="shared" si="1"/>
        <v>8200</v>
      </c>
      <c r="H75" s="49">
        <v>1640</v>
      </c>
      <c r="I75" s="49">
        <v>1230</v>
      </c>
      <c r="J75" s="49">
        <v>410</v>
      </c>
      <c r="K75" s="49">
        <v>0</v>
      </c>
      <c r="L75" s="50">
        <v>4920</v>
      </c>
    </row>
    <row r="76" spans="1:12" x14ac:dyDescent="0.2">
      <c r="A76" s="51"/>
      <c r="B76" s="51" t="s">
        <v>66</v>
      </c>
      <c r="C76" s="52" t="s">
        <v>82</v>
      </c>
      <c r="D76" s="53">
        <v>25044</v>
      </c>
      <c r="E76" s="54">
        <v>172</v>
      </c>
      <c r="F76" s="55">
        <v>60</v>
      </c>
      <c r="G76" s="56">
        <f t="shared" si="1"/>
        <v>10320</v>
      </c>
      <c r="H76" s="55">
        <v>2064</v>
      </c>
      <c r="I76" s="55">
        <v>1548</v>
      </c>
      <c r="J76" s="55">
        <v>516</v>
      </c>
      <c r="K76" s="55">
        <v>0</v>
      </c>
      <c r="L76" s="56">
        <v>6192</v>
      </c>
    </row>
    <row r="77" spans="1:12" x14ac:dyDescent="0.2">
      <c r="A77" s="51"/>
      <c r="B77" s="51" t="s">
        <v>50</v>
      </c>
      <c r="C77" s="52" t="s">
        <v>153</v>
      </c>
      <c r="D77" s="53">
        <v>25640</v>
      </c>
      <c r="E77" s="54">
        <v>165</v>
      </c>
      <c r="F77" s="55">
        <v>68</v>
      </c>
      <c r="G77" s="56">
        <f t="shared" si="1"/>
        <v>11220</v>
      </c>
      <c r="H77" s="55">
        <v>2244</v>
      </c>
      <c r="I77" s="55">
        <v>1683</v>
      </c>
      <c r="J77" s="55">
        <v>561</v>
      </c>
      <c r="K77" s="55">
        <v>1500</v>
      </c>
      <c r="L77" s="56">
        <v>5232</v>
      </c>
    </row>
    <row r="78" spans="1:12" x14ac:dyDescent="0.2">
      <c r="A78" s="51"/>
      <c r="B78" s="51" t="s">
        <v>98</v>
      </c>
      <c r="C78" s="52" t="s">
        <v>70</v>
      </c>
      <c r="D78" s="53">
        <v>27409</v>
      </c>
      <c r="E78" s="54">
        <v>152</v>
      </c>
      <c r="F78" s="55">
        <v>70</v>
      </c>
      <c r="G78" s="56">
        <f t="shared" si="1"/>
        <v>10640</v>
      </c>
      <c r="H78" s="55">
        <v>2128</v>
      </c>
      <c r="I78" s="55">
        <v>1596</v>
      </c>
      <c r="J78" s="55">
        <v>532</v>
      </c>
      <c r="K78" s="55">
        <v>0</v>
      </c>
      <c r="L78" s="56">
        <v>6384</v>
      </c>
    </row>
    <row r="79" spans="1:12" x14ac:dyDescent="0.2">
      <c r="A79" s="51"/>
      <c r="B79" s="51" t="s">
        <v>117</v>
      </c>
      <c r="C79" s="52" t="s">
        <v>154</v>
      </c>
      <c r="D79" s="53">
        <v>25429</v>
      </c>
      <c r="E79" s="54">
        <v>167</v>
      </c>
      <c r="F79" s="55">
        <v>110</v>
      </c>
      <c r="G79" s="56">
        <f t="shared" si="1"/>
        <v>18370</v>
      </c>
      <c r="H79" s="55">
        <v>3674</v>
      </c>
      <c r="I79" s="55">
        <v>2755.5</v>
      </c>
      <c r="J79" s="55">
        <v>918.5</v>
      </c>
      <c r="K79" s="55">
        <v>0</v>
      </c>
      <c r="L79" s="56">
        <v>11022</v>
      </c>
    </row>
    <row r="80" spans="1:12" x14ac:dyDescent="0.2">
      <c r="A80" s="51"/>
      <c r="B80" s="51" t="s">
        <v>42</v>
      </c>
      <c r="C80" s="52" t="s">
        <v>155</v>
      </c>
      <c r="D80" s="53">
        <v>27091</v>
      </c>
      <c r="E80" s="54">
        <v>170</v>
      </c>
      <c r="F80" s="55">
        <v>80</v>
      </c>
      <c r="G80" s="56">
        <f t="shared" si="1"/>
        <v>13600</v>
      </c>
      <c r="H80" s="55">
        <v>2720</v>
      </c>
      <c r="I80" s="55">
        <v>2040</v>
      </c>
      <c r="J80" s="55">
        <v>680</v>
      </c>
      <c r="K80" s="55">
        <v>300</v>
      </c>
      <c r="L80" s="56">
        <v>7860</v>
      </c>
    </row>
    <row r="81" spans="1:12" x14ac:dyDescent="0.2">
      <c r="A81" s="51"/>
      <c r="B81" s="51" t="s">
        <v>156</v>
      </c>
      <c r="C81" s="52" t="s">
        <v>157</v>
      </c>
      <c r="D81" s="53">
        <v>28382</v>
      </c>
      <c r="E81" s="54">
        <v>165</v>
      </c>
      <c r="F81" s="55">
        <v>64</v>
      </c>
      <c r="G81" s="56">
        <f t="shared" si="1"/>
        <v>10560</v>
      </c>
      <c r="H81" s="55">
        <v>2112</v>
      </c>
      <c r="I81" s="55">
        <v>1584</v>
      </c>
      <c r="J81" s="55">
        <v>528</v>
      </c>
      <c r="K81" s="55">
        <v>0</v>
      </c>
      <c r="L81" s="56">
        <v>6336</v>
      </c>
    </row>
    <row r="82" spans="1:12" x14ac:dyDescent="0.2">
      <c r="A82" s="51"/>
      <c r="B82" s="51" t="s">
        <v>158</v>
      </c>
      <c r="C82" s="52" t="s">
        <v>159</v>
      </c>
      <c r="D82" s="53">
        <v>28420</v>
      </c>
      <c r="E82" s="54">
        <v>56</v>
      </c>
      <c r="F82" s="55">
        <v>120</v>
      </c>
      <c r="G82" s="56">
        <f t="shared" si="1"/>
        <v>6720</v>
      </c>
      <c r="H82" s="55">
        <v>1344</v>
      </c>
      <c r="I82" s="55">
        <v>1008</v>
      </c>
      <c r="J82" s="55">
        <v>336</v>
      </c>
      <c r="K82" s="55">
        <v>0</v>
      </c>
      <c r="L82" s="56">
        <v>4032</v>
      </c>
    </row>
    <row r="83" spans="1:12" x14ac:dyDescent="0.2">
      <c r="A83" s="51"/>
      <c r="B83" s="51" t="s">
        <v>58</v>
      </c>
      <c r="C83" s="52" t="s">
        <v>160</v>
      </c>
      <c r="D83" s="53">
        <v>26432</v>
      </c>
      <c r="E83" s="54">
        <v>172</v>
      </c>
      <c r="F83" s="55">
        <v>80</v>
      </c>
      <c r="G83" s="56">
        <f t="shared" si="1"/>
        <v>13760</v>
      </c>
      <c r="H83" s="55">
        <v>2752</v>
      </c>
      <c r="I83" s="55">
        <v>2064</v>
      </c>
      <c r="J83" s="55">
        <v>688</v>
      </c>
      <c r="K83" s="55">
        <v>450</v>
      </c>
      <c r="L83" s="56">
        <v>7806</v>
      </c>
    </row>
    <row r="84" spans="1:12" x14ac:dyDescent="0.2">
      <c r="A84" s="51"/>
      <c r="B84" s="51" t="s">
        <v>161</v>
      </c>
      <c r="C84" s="52" t="s">
        <v>162</v>
      </c>
      <c r="D84" s="53">
        <v>27003</v>
      </c>
      <c r="E84" s="54">
        <v>172</v>
      </c>
      <c r="F84" s="55">
        <v>70</v>
      </c>
      <c r="G84" s="56">
        <f t="shared" si="1"/>
        <v>12040</v>
      </c>
      <c r="H84" s="55">
        <v>2408</v>
      </c>
      <c r="I84" s="55">
        <v>1806</v>
      </c>
      <c r="J84" s="55">
        <v>602</v>
      </c>
      <c r="K84" s="55">
        <v>0</v>
      </c>
      <c r="L84" s="56">
        <v>7224</v>
      </c>
    </row>
    <row r="85" spans="1:12" x14ac:dyDescent="0.2">
      <c r="A85" s="45"/>
      <c r="B85" s="45" t="s">
        <v>163</v>
      </c>
      <c r="C85" s="46" t="s">
        <v>164</v>
      </c>
      <c r="D85" s="47">
        <v>24974</v>
      </c>
      <c r="E85" s="48">
        <v>164</v>
      </c>
      <c r="F85" s="49">
        <v>50</v>
      </c>
      <c r="G85" s="56">
        <f t="shared" si="1"/>
        <v>8200</v>
      </c>
      <c r="H85" s="49">
        <v>1640</v>
      </c>
      <c r="I85" s="49">
        <v>1230</v>
      </c>
      <c r="J85" s="49">
        <v>410</v>
      </c>
      <c r="K85" s="49">
        <v>0</v>
      </c>
      <c r="L85" s="50">
        <v>4920</v>
      </c>
    </row>
    <row r="86" spans="1:12" x14ac:dyDescent="0.2">
      <c r="A86" s="51"/>
      <c r="B86" s="51" t="s">
        <v>66</v>
      </c>
      <c r="C86" s="52" t="s">
        <v>82</v>
      </c>
      <c r="D86" s="53">
        <v>25044</v>
      </c>
      <c r="E86" s="54">
        <v>172</v>
      </c>
      <c r="F86" s="55">
        <v>60</v>
      </c>
      <c r="G86" s="56">
        <f t="shared" si="1"/>
        <v>10320</v>
      </c>
      <c r="H86" s="55">
        <v>2064</v>
      </c>
      <c r="I86" s="55">
        <v>1548</v>
      </c>
      <c r="J86" s="55">
        <v>516</v>
      </c>
      <c r="K86" s="55">
        <v>0</v>
      </c>
      <c r="L86" s="56">
        <v>6192</v>
      </c>
    </row>
    <row r="87" spans="1:12" x14ac:dyDescent="0.2">
      <c r="A87" s="51"/>
      <c r="B87" s="51" t="s">
        <v>50</v>
      </c>
      <c r="C87" s="52" t="s">
        <v>153</v>
      </c>
      <c r="D87" s="53">
        <v>25640</v>
      </c>
      <c r="E87" s="54">
        <v>165</v>
      </c>
      <c r="F87" s="55">
        <v>68</v>
      </c>
      <c r="G87" s="56">
        <f t="shared" si="1"/>
        <v>11220</v>
      </c>
      <c r="H87" s="55">
        <v>2244</v>
      </c>
      <c r="I87" s="55">
        <v>1683</v>
      </c>
      <c r="J87" s="55">
        <v>561</v>
      </c>
      <c r="K87" s="55">
        <v>1500</v>
      </c>
      <c r="L87" s="56">
        <v>5232</v>
      </c>
    </row>
    <row r="88" spans="1:12" x14ac:dyDescent="0.2">
      <c r="A88" s="51"/>
      <c r="B88" s="51" t="s">
        <v>98</v>
      </c>
      <c r="C88" s="52" t="s">
        <v>70</v>
      </c>
      <c r="D88" s="53">
        <v>27409</v>
      </c>
      <c r="E88" s="54">
        <v>152</v>
      </c>
      <c r="F88" s="55">
        <v>70</v>
      </c>
      <c r="G88" s="56">
        <f t="shared" si="1"/>
        <v>10640</v>
      </c>
      <c r="H88" s="55">
        <v>2128</v>
      </c>
      <c r="I88" s="55">
        <v>1596</v>
      </c>
      <c r="J88" s="55">
        <v>532</v>
      </c>
      <c r="K88" s="55">
        <v>0</v>
      </c>
      <c r="L88" s="56">
        <v>6384</v>
      </c>
    </row>
    <row r="89" spans="1:12" x14ac:dyDescent="0.2">
      <c r="A89" s="51"/>
      <c r="B89" s="51" t="s">
        <v>117</v>
      </c>
      <c r="C89" s="52" t="s">
        <v>154</v>
      </c>
      <c r="D89" s="53">
        <v>25429</v>
      </c>
      <c r="E89" s="54">
        <v>167</v>
      </c>
      <c r="F89" s="55">
        <v>110</v>
      </c>
      <c r="G89" s="56">
        <f t="shared" si="1"/>
        <v>18370</v>
      </c>
      <c r="H89" s="55">
        <v>3674</v>
      </c>
      <c r="I89" s="55">
        <v>2755.5</v>
      </c>
      <c r="J89" s="55">
        <v>918.5</v>
      </c>
      <c r="K89" s="55">
        <v>0</v>
      </c>
      <c r="L89" s="56">
        <v>11022</v>
      </c>
    </row>
    <row r="90" spans="1:12" x14ac:dyDescent="0.2">
      <c r="A90" s="51"/>
      <c r="B90" s="51" t="s">
        <v>42</v>
      </c>
      <c r="C90" s="52" t="s">
        <v>155</v>
      </c>
      <c r="D90" s="53">
        <v>27091</v>
      </c>
      <c r="E90" s="54">
        <v>170</v>
      </c>
      <c r="F90" s="55">
        <v>80</v>
      </c>
      <c r="G90" s="56">
        <f t="shared" si="1"/>
        <v>13600</v>
      </c>
      <c r="H90" s="55">
        <v>2720</v>
      </c>
      <c r="I90" s="55">
        <v>2040</v>
      </c>
      <c r="J90" s="55">
        <v>680</v>
      </c>
      <c r="K90" s="55">
        <v>300</v>
      </c>
      <c r="L90" s="56">
        <v>7860</v>
      </c>
    </row>
    <row r="91" spans="1:12" x14ac:dyDescent="0.2">
      <c r="A91" s="51"/>
      <c r="B91" s="51" t="s">
        <v>156</v>
      </c>
      <c r="C91" s="52" t="s">
        <v>157</v>
      </c>
      <c r="D91" s="53">
        <v>28382</v>
      </c>
      <c r="E91" s="54">
        <v>165</v>
      </c>
      <c r="F91" s="55">
        <v>64</v>
      </c>
      <c r="G91" s="56">
        <f t="shared" si="1"/>
        <v>10560</v>
      </c>
      <c r="H91" s="55">
        <v>2112</v>
      </c>
      <c r="I91" s="55">
        <v>1584</v>
      </c>
      <c r="J91" s="55">
        <v>528</v>
      </c>
      <c r="K91" s="55">
        <v>0</v>
      </c>
      <c r="L91" s="56">
        <v>6336</v>
      </c>
    </row>
    <row r="92" spans="1:12" x14ac:dyDescent="0.2">
      <c r="A92" s="51"/>
      <c r="B92" s="51" t="s">
        <v>158</v>
      </c>
      <c r="C92" s="52" t="s">
        <v>159</v>
      </c>
      <c r="D92" s="53">
        <v>28420</v>
      </c>
      <c r="E92" s="54">
        <v>56</v>
      </c>
      <c r="F92" s="55">
        <v>120</v>
      </c>
      <c r="G92" s="56">
        <f t="shared" si="1"/>
        <v>6720</v>
      </c>
      <c r="H92" s="55">
        <v>1344</v>
      </c>
      <c r="I92" s="55">
        <v>1008</v>
      </c>
      <c r="J92" s="55">
        <v>336</v>
      </c>
      <c r="K92" s="55">
        <v>0</v>
      </c>
      <c r="L92" s="56">
        <v>4032</v>
      </c>
    </row>
    <row r="93" spans="1:12" x14ac:dyDescent="0.2">
      <c r="A93" s="51"/>
      <c r="B93" s="51" t="s">
        <v>58</v>
      </c>
      <c r="C93" s="52" t="s">
        <v>160</v>
      </c>
      <c r="D93" s="53">
        <v>26432</v>
      </c>
      <c r="E93" s="54">
        <v>172</v>
      </c>
      <c r="F93" s="55">
        <v>80</v>
      </c>
      <c r="G93" s="56">
        <f t="shared" si="1"/>
        <v>13760</v>
      </c>
      <c r="H93" s="55">
        <v>2752</v>
      </c>
      <c r="I93" s="55">
        <v>2064</v>
      </c>
      <c r="J93" s="55">
        <v>688</v>
      </c>
      <c r="K93" s="55">
        <v>450</v>
      </c>
      <c r="L93" s="56">
        <v>7806</v>
      </c>
    </row>
    <row r="94" spans="1:12" x14ac:dyDescent="0.2">
      <c r="A94" s="51"/>
      <c r="B94" s="51" t="s">
        <v>161</v>
      </c>
      <c r="C94" s="52" t="s">
        <v>162</v>
      </c>
      <c r="D94" s="53">
        <v>27003</v>
      </c>
      <c r="E94" s="54">
        <v>172</v>
      </c>
      <c r="F94" s="55">
        <v>70</v>
      </c>
      <c r="G94" s="56">
        <f t="shared" si="1"/>
        <v>12040</v>
      </c>
      <c r="H94" s="55">
        <v>2408</v>
      </c>
      <c r="I94" s="55">
        <v>1806</v>
      </c>
      <c r="J94" s="55">
        <v>602</v>
      </c>
      <c r="K94" s="55">
        <v>0</v>
      </c>
      <c r="L94" s="56">
        <v>7224</v>
      </c>
    </row>
    <row r="95" spans="1:12" x14ac:dyDescent="0.2">
      <c r="A95" s="45"/>
      <c r="B95" s="45" t="s">
        <v>163</v>
      </c>
      <c r="C95" s="46" t="s">
        <v>164</v>
      </c>
      <c r="D95" s="47">
        <v>24974</v>
      </c>
      <c r="E95" s="48">
        <v>164</v>
      </c>
      <c r="F95" s="49">
        <v>50</v>
      </c>
      <c r="G95" s="56">
        <f t="shared" si="1"/>
        <v>8200</v>
      </c>
      <c r="H95" s="49">
        <v>1640</v>
      </c>
      <c r="I95" s="49">
        <v>1230</v>
      </c>
      <c r="J95" s="49">
        <v>410</v>
      </c>
      <c r="K95" s="49">
        <v>0</v>
      </c>
      <c r="L95" s="50">
        <v>4920</v>
      </c>
    </row>
    <row r="96" spans="1:12" x14ac:dyDescent="0.2">
      <c r="A96" s="51"/>
      <c r="B96" s="51" t="s">
        <v>66</v>
      </c>
      <c r="C96" s="52" t="s">
        <v>82</v>
      </c>
      <c r="D96" s="53">
        <v>25044</v>
      </c>
      <c r="E96" s="54">
        <v>172</v>
      </c>
      <c r="F96" s="55">
        <v>60</v>
      </c>
      <c r="G96" s="56">
        <f t="shared" si="1"/>
        <v>10320</v>
      </c>
      <c r="H96" s="55">
        <v>2064</v>
      </c>
      <c r="I96" s="55">
        <v>1548</v>
      </c>
      <c r="J96" s="55">
        <v>516</v>
      </c>
      <c r="K96" s="55">
        <v>0</v>
      </c>
      <c r="L96" s="56">
        <v>6192</v>
      </c>
    </row>
    <row r="97" spans="1:12" x14ac:dyDescent="0.2">
      <c r="A97" s="51"/>
      <c r="B97" s="51" t="s">
        <v>50</v>
      </c>
      <c r="C97" s="52" t="s">
        <v>153</v>
      </c>
      <c r="D97" s="53">
        <v>25640</v>
      </c>
      <c r="E97" s="54">
        <v>165</v>
      </c>
      <c r="F97" s="55">
        <v>68</v>
      </c>
      <c r="G97" s="56">
        <f t="shared" si="1"/>
        <v>11220</v>
      </c>
      <c r="H97" s="55">
        <v>2244</v>
      </c>
      <c r="I97" s="55">
        <v>1683</v>
      </c>
      <c r="J97" s="55">
        <v>561</v>
      </c>
      <c r="K97" s="55">
        <v>1500</v>
      </c>
      <c r="L97" s="56">
        <v>5232</v>
      </c>
    </row>
    <row r="98" spans="1:12" x14ac:dyDescent="0.2">
      <c r="A98" s="51"/>
      <c r="B98" s="51" t="s">
        <v>98</v>
      </c>
      <c r="C98" s="52" t="s">
        <v>70</v>
      </c>
      <c r="D98" s="53">
        <v>27409</v>
      </c>
      <c r="E98" s="54">
        <v>152</v>
      </c>
      <c r="F98" s="55">
        <v>70</v>
      </c>
      <c r="G98" s="56">
        <f t="shared" si="1"/>
        <v>10640</v>
      </c>
      <c r="H98" s="55">
        <v>2128</v>
      </c>
      <c r="I98" s="55">
        <v>1596</v>
      </c>
      <c r="J98" s="55">
        <v>532</v>
      </c>
      <c r="K98" s="55">
        <v>0</v>
      </c>
      <c r="L98" s="56">
        <v>6384</v>
      </c>
    </row>
    <row r="99" spans="1:12" x14ac:dyDescent="0.2">
      <c r="A99" s="51"/>
      <c r="B99" s="51" t="s">
        <v>117</v>
      </c>
      <c r="C99" s="52" t="s">
        <v>154</v>
      </c>
      <c r="D99" s="53">
        <v>25429</v>
      </c>
      <c r="E99" s="54">
        <v>167</v>
      </c>
      <c r="F99" s="55">
        <v>110</v>
      </c>
      <c r="G99" s="56">
        <f t="shared" si="1"/>
        <v>18370</v>
      </c>
      <c r="H99" s="55">
        <v>3674</v>
      </c>
      <c r="I99" s="55">
        <v>2755.5</v>
      </c>
      <c r="J99" s="55">
        <v>918.5</v>
      </c>
      <c r="K99" s="55">
        <v>0</v>
      </c>
      <c r="L99" s="56">
        <v>11022</v>
      </c>
    </row>
    <row r="100" spans="1:12" x14ac:dyDescent="0.2">
      <c r="A100" s="51"/>
      <c r="B100" s="51" t="s">
        <v>42</v>
      </c>
      <c r="C100" s="52" t="s">
        <v>155</v>
      </c>
      <c r="D100" s="53">
        <v>27091</v>
      </c>
      <c r="E100" s="54">
        <v>170</v>
      </c>
      <c r="F100" s="55">
        <v>80</v>
      </c>
      <c r="G100" s="56">
        <f t="shared" si="1"/>
        <v>13600</v>
      </c>
      <c r="H100" s="55">
        <v>2720</v>
      </c>
      <c r="I100" s="55">
        <v>2040</v>
      </c>
      <c r="J100" s="55">
        <v>680</v>
      </c>
      <c r="K100" s="55">
        <v>300</v>
      </c>
      <c r="L100" s="56">
        <v>7860</v>
      </c>
    </row>
    <row r="101" spans="1:12" x14ac:dyDescent="0.2">
      <c r="A101" s="51"/>
      <c r="B101" s="51" t="s">
        <v>156</v>
      </c>
      <c r="C101" s="52" t="s">
        <v>157</v>
      </c>
      <c r="D101" s="53">
        <v>28382</v>
      </c>
      <c r="E101" s="54">
        <v>165</v>
      </c>
      <c r="F101" s="55">
        <v>64</v>
      </c>
      <c r="G101" s="56">
        <f t="shared" si="1"/>
        <v>10560</v>
      </c>
      <c r="H101" s="55">
        <v>2112</v>
      </c>
      <c r="I101" s="55">
        <v>1584</v>
      </c>
      <c r="J101" s="55">
        <v>528</v>
      </c>
      <c r="K101" s="55">
        <v>0</v>
      </c>
      <c r="L101" s="56">
        <v>6336</v>
      </c>
    </row>
    <row r="102" spans="1:12" x14ac:dyDescent="0.2">
      <c r="A102" s="51"/>
      <c r="B102" s="51" t="s">
        <v>158</v>
      </c>
      <c r="C102" s="52" t="s">
        <v>159</v>
      </c>
      <c r="D102" s="53">
        <v>28420</v>
      </c>
      <c r="E102" s="54">
        <v>56</v>
      </c>
      <c r="F102" s="55">
        <v>120</v>
      </c>
      <c r="G102" s="56">
        <f t="shared" si="1"/>
        <v>6720</v>
      </c>
      <c r="H102" s="55">
        <v>1344</v>
      </c>
      <c r="I102" s="55">
        <v>1008</v>
      </c>
      <c r="J102" s="55">
        <v>336</v>
      </c>
      <c r="K102" s="55">
        <v>0</v>
      </c>
      <c r="L102" s="56">
        <v>4032</v>
      </c>
    </row>
    <row r="103" spans="1:12" x14ac:dyDescent="0.2">
      <c r="A103" s="51"/>
      <c r="B103" s="51" t="s">
        <v>58</v>
      </c>
      <c r="C103" s="52" t="s">
        <v>160</v>
      </c>
      <c r="D103" s="53">
        <v>26432</v>
      </c>
      <c r="E103" s="54">
        <v>172</v>
      </c>
      <c r="F103" s="55">
        <v>80</v>
      </c>
      <c r="G103" s="56">
        <f t="shared" si="1"/>
        <v>13760</v>
      </c>
      <c r="H103" s="55">
        <v>2752</v>
      </c>
      <c r="I103" s="55">
        <v>2064</v>
      </c>
      <c r="J103" s="55">
        <v>688</v>
      </c>
      <c r="K103" s="55">
        <v>450</v>
      </c>
      <c r="L103" s="56">
        <v>7806</v>
      </c>
    </row>
    <row r="104" spans="1:12" x14ac:dyDescent="0.2">
      <c r="A104" s="51"/>
      <c r="B104" s="51" t="s">
        <v>161</v>
      </c>
      <c r="C104" s="52" t="s">
        <v>162</v>
      </c>
      <c r="D104" s="53">
        <v>27003</v>
      </c>
      <c r="E104" s="54">
        <v>172</v>
      </c>
      <c r="F104" s="55">
        <v>70</v>
      </c>
      <c r="G104" s="56">
        <f t="shared" si="1"/>
        <v>12040</v>
      </c>
      <c r="H104" s="55">
        <v>2408</v>
      </c>
      <c r="I104" s="55">
        <v>1806</v>
      </c>
      <c r="J104" s="55">
        <v>602</v>
      </c>
      <c r="K104" s="55">
        <v>0</v>
      </c>
      <c r="L104" s="56">
        <v>7224</v>
      </c>
    </row>
    <row r="106" spans="1:12" x14ac:dyDescent="0.2">
      <c r="B106" s="62" t="s">
        <v>237</v>
      </c>
      <c r="C106" s="63"/>
    </row>
  </sheetData>
  <pageMargins left="0.78740157499999996" right="0.78740157499999996" top="0.984251969" bottom="0.984251969" header="0.4921259845" footer="0.4921259845"/>
  <pageSetup paperSize="2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" shapeId="9217" r:id="rId4">
          <objectPr defaultSize="0" autoPict="0" r:id="rId5">
            <anchor moveWithCells="1">
              <from>
                <xdr:col>10</xdr:col>
                <xdr:colOff>57150</xdr:colOff>
                <xdr:row>0</xdr:row>
                <xdr:rowOff>19050</xdr:rowOff>
              </from>
              <to>
                <xdr:col>11</xdr:col>
                <xdr:colOff>590550</xdr:colOff>
                <xdr:row>2</xdr:row>
                <xdr:rowOff>114300</xdr:rowOff>
              </to>
            </anchor>
          </objectPr>
        </oleObject>
      </mc:Choice>
      <mc:Fallback>
        <oleObject progId="MS_ClipArt_Gallery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J1:U29"/>
  <sheetViews>
    <sheetView topLeftCell="D7" workbookViewId="0">
      <selection activeCell="K15" sqref="K15"/>
    </sheetView>
  </sheetViews>
  <sheetFormatPr defaultRowHeight="12.75" x14ac:dyDescent="0.2"/>
  <cols>
    <col min="1" max="1" width="15.85546875" style="30" customWidth="1"/>
    <col min="2" max="2" width="9.140625" style="30"/>
    <col min="3" max="3" width="11.85546875" style="30" customWidth="1"/>
    <col min="4" max="4" width="26.42578125" style="30" customWidth="1"/>
    <col min="5" max="12" width="9.140625" style="30"/>
    <col min="13" max="13" width="8.5703125" style="30" bestFit="1" customWidth="1"/>
    <col min="14" max="14" width="11.85546875" style="30" bestFit="1" customWidth="1"/>
    <col min="15" max="15" width="8.42578125" style="30" bestFit="1" customWidth="1"/>
    <col min="16" max="16" width="25.7109375" style="30" bestFit="1" customWidth="1"/>
    <col min="17" max="17" width="5" style="30" bestFit="1" customWidth="1"/>
    <col min="18" max="18" width="5.42578125" style="30" bestFit="1" customWidth="1"/>
    <col min="19" max="19" width="7.5703125" style="30" bestFit="1" customWidth="1"/>
    <col min="20" max="20" width="8" style="30" bestFit="1" customWidth="1"/>
    <col min="21" max="16384" width="9.140625" style="30"/>
  </cols>
  <sheetData>
    <row r="1" spans="10:21" x14ac:dyDescent="0.2">
      <c r="J1" s="29"/>
    </row>
    <row r="2" spans="10:21" ht="12.75" customHeight="1" x14ac:dyDescent="0.2">
      <c r="J2" s="29"/>
    </row>
    <row r="3" spans="10:21" x14ac:dyDescent="0.2">
      <c r="J3" s="29"/>
      <c r="M3" s="59" t="s">
        <v>140</v>
      </c>
      <c r="N3" s="59" t="s">
        <v>139</v>
      </c>
      <c r="O3" s="59" t="s">
        <v>165</v>
      </c>
      <c r="P3" s="59" t="s">
        <v>166</v>
      </c>
      <c r="Q3" s="59" t="s">
        <v>167</v>
      </c>
      <c r="R3" s="59" t="s">
        <v>168</v>
      </c>
      <c r="S3" s="59" t="s">
        <v>169</v>
      </c>
      <c r="T3" s="59" t="s">
        <v>170</v>
      </c>
      <c r="U3" s="59" t="s">
        <v>171</v>
      </c>
    </row>
    <row r="4" spans="10:21" x14ac:dyDescent="0.2">
      <c r="J4" s="29"/>
      <c r="M4" s="58" t="s">
        <v>172</v>
      </c>
      <c r="N4" s="58" t="s">
        <v>66</v>
      </c>
      <c r="O4" s="58" t="s">
        <v>173</v>
      </c>
      <c r="P4" s="58" t="s">
        <v>174</v>
      </c>
      <c r="Q4" s="57">
        <v>65</v>
      </c>
      <c r="R4" s="57">
        <v>99</v>
      </c>
      <c r="S4" s="57">
        <v>4</v>
      </c>
      <c r="T4" s="29" t="s">
        <v>175</v>
      </c>
      <c r="U4" s="60">
        <v>36678</v>
      </c>
    </row>
    <row r="5" spans="10:21" ht="10.5" customHeight="1" x14ac:dyDescent="0.2">
      <c r="J5" s="29"/>
      <c r="M5" s="58" t="s">
        <v>172</v>
      </c>
      <c r="N5" s="58" t="s">
        <v>66</v>
      </c>
      <c r="O5" s="58" t="s">
        <v>173</v>
      </c>
      <c r="P5" s="58" t="s">
        <v>176</v>
      </c>
      <c r="Q5" s="57">
        <v>42</v>
      </c>
      <c r="R5" s="57">
        <v>15</v>
      </c>
      <c r="S5" s="57">
        <v>10</v>
      </c>
      <c r="T5" s="29"/>
      <c r="U5" s="60">
        <v>38140</v>
      </c>
    </row>
    <row r="6" spans="10:21" ht="11.25" customHeight="1" x14ac:dyDescent="0.2">
      <c r="J6" s="29"/>
      <c r="M6" s="58" t="s">
        <v>177</v>
      </c>
      <c r="N6" s="58" t="s">
        <v>178</v>
      </c>
      <c r="O6" s="58" t="s">
        <v>173</v>
      </c>
      <c r="P6" s="58" t="s">
        <v>179</v>
      </c>
      <c r="Q6" s="57">
        <v>60</v>
      </c>
      <c r="R6" s="57">
        <v>103</v>
      </c>
      <c r="S6" s="57">
        <v>73</v>
      </c>
      <c r="T6" s="29"/>
      <c r="U6" s="60">
        <v>38141</v>
      </c>
    </row>
    <row r="7" spans="10:21" ht="25.5" x14ac:dyDescent="0.2">
      <c r="J7" s="29"/>
      <c r="M7" s="58" t="s">
        <v>180</v>
      </c>
      <c r="N7" s="58" t="s">
        <v>181</v>
      </c>
      <c r="O7" s="58" t="s">
        <v>182</v>
      </c>
      <c r="P7" s="58" t="s">
        <v>183</v>
      </c>
      <c r="Q7" s="57">
        <v>80</v>
      </c>
      <c r="R7" s="57">
        <v>519</v>
      </c>
      <c r="S7" s="57">
        <v>352</v>
      </c>
      <c r="T7" s="29"/>
      <c r="U7" s="60">
        <v>38142</v>
      </c>
    </row>
    <row r="8" spans="10:21" ht="12.75" customHeight="1" x14ac:dyDescent="0.2">
      <c r="J8" s="29"/>
      <c r="M8" s="58" t="s">
        <v>172</v>
      </c>
      <c r="N8" s="58" t="s">
        <v>50</v>
      </c>
      <c r="O8" s="58" t="s">
        <v>184</v>
      </c>
      <c r="P8" s="58" t="s">
        <v>185</v>
      </c>
      <c r="Q8" s="57">
        <v>86</v>
      </c>
      <c r="R8" s="57">
        <v>600</v>
      </c>
      <c r="S8" s="57">
        <v>12</v>
      </c>
      <c r="T8" s="29"/>
      <c r="U8" s="60">
        <v>36678</v>
      </c>
    </row>
    <row r="9" spans="10:21" ht="11.25" customHeight="1" x14ac:dyDescent="0.2">
      <c r="J9" s="29"/>
      <c r="M9" s="58" t="s">
        <v>172</v>
      </c>
      <c r="N9" s="58" t="s">
        <v>66</v>
      </c>
      <c r="O9" s="58" t="s">
        <v>184</v>
      </c>
      <c r="P9" s="58" t="s">
        <v>186</v>
      </c>
      <c r="Q9" s="57">
        <v>99</v>
      </c>
      <c r="R9" s="57">
        <v>420</v>
      </c>
      <c r="S9" s="57">
        <v>400</v>
      </c>
      <c r="T9" s="29" t="s">
        <v>175</v>
      </c>
      <c r="U9" s="60">
        <v>38140</v>
      </c>
    </row>
    <row r="10" spans="10:21" ht="13.5" customHeight="1" x14ac:dyDescent="0.2">
      <c r="J10" s="29"/>
      <c r="M10" s="58" t="s">
        <v>187</v>
      </c>
      <c r="N10" s="29" t="s">
        <v>188</v>
      </c>
      <c r="O10" s="58" t="s">
        <v>184</v>
      </c>
      <c r="P10" s="58" t="s">
        <v>189</v>
      </c>
      <c r="Q10" s="29">
        <v>180</v>
      </c>
      <c r="R10" s="29">
        <v>250</v>
      </c>
      <c r="S10" s="29">
        <v>58</v>
      </c>
      <c r="T10" s="29"/>
      <c r="U10" s="60">
        <v>37775</v>
      </c>
    </row>
    <row r="11" spans="10:21" x14ac:dyDescent="0.2">
      <c r="J11" s="29"/>
      <c r="M11" s="58" t="s">
        <v>190</v>
      </c>
      <c r="N11" s="61" t="s">
        <v>191</v>
      </c>
      <c r="O11" s="58" t="s">
        <v>184</v>
      </c>
      <c r="P11" s="58" t="s">
        <v>192</v>
      </c>
      <c r="Q11" s="57">
        <v>157</v>
      </c>
      <c r="R11" s="57">
        <v>500</v>
      </c>
      <c r="S11" s="57">
        <v>400</v>
      </c>
      <c r="T11" s="29" t="s">
        <v>193</v>
      </c>
      <c r="U11" s="60">
        <v>37472</v>
      </c>
    </row>
    <row r="12" spans="10:21" x14ac:dyDescent="0.2">
      <c r="J12" s="29"/>
      <c r="M12" s="58" t="s">
        <v>194</v>
      </c>
      <c r="N12" s="58" t="s">
        <v>195</v>
      </c>
      <c r="O12" s="58" t="s">
        <v>184</v>
      </c>
      <c r="P12" s="58" t="s">
        <v>196</v>
      </c>
      <c r="Q12" s="57">
        <v>110</v>
      </c>
      <c r="R12" s="57">
        <v>250</v>
      </c>
      <c r="S12" s="57">
        <v>47</v>
      </c>
      <c r="T12" s="29" t="s">
        <v>193</v>
      </c>
      <c r="U12" s="60">
        <v>36865</v>
      </c>
    </row>
    <row r="13" spans="10:21" x14ac:dyDescent="0.2">
      <c r="J13" s="29"/>
      <c r="M13" s="58" t="s">
        <v>172</v>
      </c>
      <c r="N13" s="29" t="s">
        <v>66</v>
      </c>
      <c r="O13" s="58" t="s">
        <v>197</v>
      </c>
      <c r="P13" s="58" t="s">
        <v>198</v>
      </c>
      <c r="Q13" s="29">
        <v>150</v>
      </c>
      <c r="R13" s="29">
        <v>300</v>
      </c>
      <c r="S13" s="29">
        <v>250</v>
      </c>
      <c r="T13" s="29"/>
      <c r="U13" s="60">
        <v>36678</v>
      </c>
    </row>
    <row r="14" spans="10:21" x14ac:dyDescent="0.2">
      <c r="J14" s="29"/>
      <c r="M14" s="58" t="s">
        <v>199</v>
      </c>
      <c r="N14" s="58" t="s">
        <v>200</v>
      </c>
      <c r="O14" s="58" t="s">
        <v>201</v>
      </c>
      <c r="P14" s="58" t="s">
        <v>202</v>
      </c>
      <c r="Q14" s="57">
        <v>50</v>
      </c>
      <c r="R14" s="57">
        <v>326</v>
      </c>
      <c r="S14" s="57">
        <v>20</v>
      </c>
      <c r="T14" s="29" t="s">
        <v>193</v>
      </c>
      <c r="U14" s="60">
        <v>38140</v>
      </c>
    </row>
    <row r="15" spans="10:21" x14ac:dyDescent="0.2">
      <c r="J15" s="29"/>
      <c r="M15" s="58" t="s">
        <v>203</v>
      </c>
      <c r="N15" s="58" t="s">
        <v>204</v>
      </c>
      <c r="O15" s="58" t="s">
        <v>205</v>
      </c>
      <c r="P15" s="58" t="s">
        <v>206</v>
      </c>
      <c r="Q15" s="57">
        <v>90</v>
      </c>
      <c r="R15" s="57">
        <v>86</v>
      </c>
      <c r="S15" s="57">
        <v>80</v>
      </c>
      <c r="T15" s="29" t="s">
        <v>193</v>
      </c>
      <c r="U15" s="60">
        <v>37775</v>
      </c>
    </row>
    <row r="16" spans="10:21" x14ac:dyDescent="0.2">
      <c r="J16" s="29"/>
      <c r="M16" s="58" t="s">
        <v>207</v>
      </c>
      <c r="N16" s="29" t="s">
        <v>158</v>
      </c>
      <c r="O16" s="58" t="s">
        <v>205</v>
      </c>
      <c r="P16" s="58" t="s">
        <v>208</v>
      </c>
      <c r="Q16" s="29">
        <v>170</v>
      </c>
      <c r="R16" s="29">
        <v>50</v>
      </c>
      <c r="S16" s="29">
        <v>40</v>
      </c>
      <c r="T16" s="29" t="s">
        <v>193</v>
      </c>
      <c r="U16" s="60">
        <v>37472</v>
      </c>
    </row>
    <row r="17" spans="10:21" x14ac:dyDescent="0.2">
      <c r="J17" s="29"/>
      <c r="M17" s="58" t="s">
        <v>209</v>
      </c>
      <c r="N17" s="58" t="s">
        <v>84</v>
      </c>
      <c r="O17" s="58" t="s">
        <v>205</v>
      </c>
      <c r="P17" s="58" t="s">
        <v>210</v>
      </c>
      <c r="Q17" s="57">
        <v>100</v>
      </c>
      <c r="R17" s="57">
        <v>14</v>
      </c>
      <c r="S17" s="57">
        <v>14</v>
      </c>
      <c r="T17" s="29" t="s">
        <v>175</v>
      </c>
      <c r="U17" s="60">
        <v>36865</v>
      </c>
    </row>
    <row r="18" spans="10:21" ht="11.25" customHeight="1" x14ac:dyDescent="0.2">
      <c r="J18" s="29"/>
      <c r="M18" s="58" t="s">
        <v>211</v>
      </c>
      <c r="N18" s="58" t="s">
        <v>25</v>
      </c>
      <c r="O18" s="58" t="s">
        <v>212</v>
      </c>
      <c r="P18" s="58" t="s">
        <v>213</v>
      </c>
      <c r="Q18" s="57">
        <v>149</v>
      </c>
      <c r="R18" s="57">
        <v>200</v>
      </c>
      <c r="S18" s="57">
        <v>56</v>
      </c>
      <c r="T18" s="29"/>
      <c r="U18" s="60">
        <v>37443</v>
      </c>
    </row>
    <row r="19" spans="10:21" ht="25.5" x14ac:dyDescent="0.2">
      <c r="J19" s="29"/>
      <c r="M19" s="58" t="s">
        <v>214</v>
      </c>
      <c r="N19" s="29" t="s">
        <v>215</v>
      </c>
      <c r="O19" s="58" t="s">
        <v>212</v>
      </c>
      <c r="P19" s="58" t="s">
        <v>216</v>
      </c>
      <c r="Q19" s="29">
        <v>250</v>
      </c>
      <c r="R19" s="29">
        <v>20</v>
      </c>
      <c r="S19" s="29">
        <v>15</v>
      </c>
      <c r="T19" s="29" t="s">
        <v>175</v>
      </c>
      <c r="U19" s="60">
        <v>37202</v>
      </c>
    </row>
    <row r="20" spans="10:21" ht="25.5" x14ac:dyDescent="0.2">
      <c r="J20" s="29"/>
      <c r="M20" s="58" t="s">
        <v>214</v>
      </c>
      <c r="N20" s="29" t="s">
        <v>215</v>
      </c>
      <c r="O20" s="58" t="s">
        <v>212</v>
      </c>
      <c r="P20" s="58" t="s">
        <v>217</v>
      </c>
      <c r="Q20" s="57">
        <v>240</v>
      </c>
      <c r="R20" s="57">
        <v>50</v>
      </c>
      <c r="S20" s="57">
        <v>45</v>
      </c>
      <c r="T20" s="29"/>
      <c r="U20" s="60">
        <v>36992</v>
      </c>
    </row>
    <row r="21" spans="10:21" ht="25.5" x14ac:dyDescent="0.2">
      <c r="J21" s="29"/>
      <c r="M21" s="58" t="s">
        <v>214</v>
      </c>
      <c r="N21" s="29" t="s">
        <v>215</v>
      </c>
      <c r="O21" s="58" t="s">
        <v>212</v>
      </c>
      <c r="P21" s="58" t="s">
        <v>218</v>
      </c>
      <c r="Q21" s="57">
        <v>200</v>
      </c>
      <c r="R21" s="57">
        <v>70</v>
      </c>
      <c r="S21" s="57">
        <v>32</v>
      </c>
      <c r="T21" s="29"/>
      <c r="U21" s="60">
        <v>36657</v>
      </c>
    </row>
    <row r="22" spans="10:21" x14ac:dyDescent="0.2">
      <c r="J22" s="29"/>
      <c r="M22" s="58" t="s">
        <v>219</v>
      </c>
      <c r="N22" s="58" t="s">
        <v>117</v>
      </c>
      <c r="O22" s="58" t="s">
        <v>212</v>
      </c>
      <c r="P22" s="58" t="s">
        <v>220</v>
      </c>
      <c r="Q22" s="57">
        <v>110</v>
      </c>
      <c r="R22" s="57">
        <v>300</v>
      </c>
      <c r="S22" s="57">
        <v>200</v>
      </c>
      <c r="T22" s="29" t="s">
        <v>175</v>
      </c>
      <c r="U22" s="60">
        <v>36865</v>
      </c>
    </row>
    <row r="23" spans="10:21" x14ac:dyDescent="0.2">
      <c r="J23" s="29"/>
      <c r="M23" s="58" t="s">
        <v>219</v>
      </c>
      <c r="N23" s="58" t="s">
        <v>117</v>
      </c>
      <c r="O23" s="58" t="s">
        <v>212</v>
      </c>
      <c r="P23" s="58" t="s">
        <v>221</v>
      </c>
      <c r="Q23" s="57">
        <v>110</v>
      </c>
      <c r="R23" s="57">
        <v>250</v>
      </c>
      <c r="S23" s="57">
        <v>80</v>
      </c>
      <c r="T23" s="29"/>
      <c r="U23" s="60">
        <v>36678</v>
      </c>
    </row>
    <row r="24" spans="10:21" x14ac:dyDescent="0.2">
      <c r="J24" s="29"/>
      <c r="M24" s="58" t="s">
        <v>222</v>
      </c>
      <c r="N24" s="58" t="s">
        <v>223</v>
      </c>
      <c r="O24" s="58" t="s">
        <v>224</v>
      </c>
      <c r="P24" s="58" t="s">
        <v>225</v>
      </c>
      <c r="Q24" s="57">
        <v>15</v>
      </c>
      <c r="R24" s="57">
        <v>30</v>
      </c>
      <c r="S24" s="57">
        <v>0</v>
      </c>
      <c r="T24" s="29" t="s">
        <v>193</v>
      </c>
      <c r="U24" s="60">
        <v>38140</v>
      </c>
    </row>
    <row r="25" spans="10:21" x14ac:dyDescent="0.2">
      <c r="J25" s="29"/>
      <c r="M25" s="58" t="s">
        <v>226</v>
      </c>
      <c r="N25" s="58" t="s">
        <v>158</v>
      </c>
      <c r="O25" s="58" t="s">
        <v>224</v>
      </c>
      <c r="P25" s="58" t="s">
        <v>227</v>
      </c>
      <c r="Q25" s="57">
        <v>45</v>
      </c>
      <c r="R25" s="57">
        <v>28</v>
      </c>
      <c r="S25" s="57">
        <v>12</v>
      </c>
      <c r="T25" s="29" t="s">
        <v>175</v>
      </c>
      <c r="U25" s="60">
        <v>37775</v>
      </c>
    </row>
    <row r="26" spans="10:21" x14ac:dyDescent="0.2">
      <c r="J26" s="29"/>
      <c r="M26" s="58" t="s">
        <v>190</v>
      </c>
      <c r="N26" s="29" t="s">
        <v>191</v>
      </c>
      <c r="O26" s="58" t="s">
        <v>228</v>
      </c>
      <c r="P26" s="58" t="s">
        <v>229</v>
      </c>
      <c r="Q26" s="57">
        <v>148</v>
      </c>
      <c r="R26" s="57">
        <v>156</v>
      </c>
      <c r="S26" s="57">
        <v>89</v>
      </c>
      <c r="T26" s="29"/>
      <c r="U26" s="60">
        <v>37472</v>
      </c>
    </row>
    <row r="27" spans="10:21" x14ac:dyDescent="0.2">
      <c r="J27" s="29"/>
      <c r="M27" s="58" t="s">
        <v>190</v>
      </c>
      <c r="N27" s="58" t="s">
        <v>191</v>
      </c>
      <c r="O27" s="58" t="s">
        <v>228</v>
      </c>
      <c r="P27" s="58" t="s">
        <v>230</v>
      </c>
      <c r="Q27" s="57">
        <v>87</v>
      </c>
      <c r="R27" s="57">
        <v>25</v>
      </c>
      <c r="S27" s="57">
        <v>20</v>
      </c>
      <c r="T27" s="29" t="s">
        <v>175</v>
      </c>
      <c r="U27" s="60">
        <v>36865</v>
      </c>
    </row>
    <row r="28" spans="10:21" x14ac:dyDescent="0.2">
      <c r="M28" s="58" t="s">
        <v>231</v>
      </c>
      <c r="N28" s="29" t="s">
        <v>47</v>
      </c>
      <c r="O28" s="58" t="s">
        <v>232</v>
      </c>
      <c r="P28" s="58" t="s">
        <v>233</v>
      </c>
      <c r="Q28" s="57">
        <v>90</v>
      </c>
      <c r="R28" s="57">
        <v>78</v>
      </c>
      <c r="S28" s="57">
        <v>70</v>
      </c>
      <c r="T28" s="29"/>
      <c r="U28" s="60">
        <v>37443</v>
      </c>
    </row>
    <row r="29" spans="10:21" ht="25.5" x14ac:dyDescent="0.2">
      <c r="M29" s="58" t="s">
        <v>234</v>
      </c>
      <c r="N29" s="29" t="s">
        <v>158</v>
      </c>
      <c r="O29" s="58" t="s">
        <v>235</v>
      </c>
      <c r="P29" s="58" t="s">
        <v>236</v>
      </c>
      <c r="Q29" s="57">
        <v>250</v>
      </c>
      <c r="R29" s="57">
        <v>45</v>
      </c>
      <c r="S29" s="57">
        <v>45</v>
      </c>
      <c r="T29" s="29" t="s">
        <v>175</v>
      </c>
      <c r="U29" s="60">
        <v>37202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List6</vt:lpstr>
      <vt:lpstr>Počítače</vt:lpstr>
      <vt:lpstr>fa. Špendlík</vt:lpstr>
      <vt:lpstr>CD</vt:lpstr>
      <vt:lpstr>Radek &amp; comp.</vt:lpstr>
      <vt:lpstr>OSOBY</vt:lpstr>
      <vt:lpstr>KCI Group</vt:lpstr>
      <vt:lpstr>KNIHA</vt:lpstr>
      <vt:lpstr>osoby</vt:lpstr>
    </vt:vector>
  </TitlesOfParts>
  <Company>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Vonásek Adalbert</cp:lastModifiedBy>
  <dcterms:created xsi:type="dcterms:W3CDTF">2008-12-18T20:05:40Z</dcterms:created>
  <dcterms:modified xsi:type="dcterms:W3CDTF">2012-11-21T16:12:52Z</dcterms:modified>
</cp:coreProperties>
</file>