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oňa\OneDrive - Vysoká škola zdravotnická\Plocha\statistika\_Výuka statistika\_Výuka statistika\"/>
    </mc:Choice>
  </mc:AlternateContent>
  <bookViews>
    <workbookView xWindow="0" yWindow="0" windowWidth="41280" windowHeight="13090" activeTab="2"/>
  </bookViews>
  <sheets>
    <sheet name="kontingenční tabulka" sheetId="2" r:id="rId1"/>
    <sheet name="Surová data" sheetId="1" r:id="rId2"/>
    <sheet name="data průměry" sheetId="3" r:id="rId3"/>
    <sheet name="vzorce průměr" sheetId="4" r:id="rId4"/>
    <sheet name="odkazy" sheetId="5" r:id="rId5"/>
  </sheets>
  <calcPr calcId="191029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3" l="1"/>
  <c r="F3" i="3"/>
  <c r="F4" i="3"/>
  <c r="F5" i="3"/>
  <c r="F6" i="3"/>
  <c r="F13" i="3"/>
  <c r="D19" i="2"/>
</calcChain>
</file>

<file path=xl/sharedStrings.xml><?xml version="1.0" encoding="utf-8"?>
<sst xmlns="http://schemas.openxmlformats.org/spreadsheetml/2006/main" count="479" uniqueCount="51">
  <si>
    <t>ID respondenta</t>
  </si>
  <si>
    <t>Věk</t>
  </si>
  <si>
    <t>Pohlaví</t>
  </si>
  <si>
    <t>Váha</t>
  </si>
  <si>
    <t>Výška</t>
  </si>
  <si>
    <t>Vzdělání</t>
  </si>
  <si>
    <t>Kouření</t>
  </si>
  <si>
    <t>Alkohol</t>
  </si>
  <si>
    <t>36-55</t>
  </si>
  <si>
    <t>žena</t>
  </si>
  <si>
    <t>SŠ</t>
  </si>
  <si>
    <t>ne</t>
  </si>
  <si>
    <t>26-35</t>
  </si>
  <si>
    <t>pravidelně</t>
  </si>
  <si>
    <t>15-25</t>
  </si>
  <si>
    <t>muž</t>
  </si>
  <si>
    <t>příležitostně</t>
  </si>
  <si>
    <t>VŠ</t>
  </si>
  <si>
    <t>56-65</t>
  </si>
  <si>
    <t>ZŠ</t>
  </si>
  <si>
    <t>více než 65</t>
  </si>
  <si>
    <t>Popisky řádků</t>
  </si>
  <si>
    <t>Celkový součet</t>
  </si>
  <si>
    <t>Popisky sloupců</t>
  </si>
  <si>
    <t>Počet z Kouření</t>
  </si>
  <si>
    <r>
      <rPr>
        <i/>
        <sz val="11"/>
        <color theme="1"/>
        <rFont val="Calibri"/>
        <family val="2"/>
        <charset val="238"/>
        <scheme val="minor"/>
      </rPr>
      <t xml:space="preserve">p </t>
    </r>
    <r>
      <rPr>
        <sz val="11"/>
        <color theme="1"/>
        <rFont val="Calibri"/>
        <family val="2"/>
        <charset val="238"/>
        <scheme val="minor"/>
      </rPr>
      <t>hodnota</t>
    </r>
  </si>
  <si>
    <t>testové kritérium</t>
  </si>
  <si>
    <t>kritická hodnota</t>
  </si>
  <si>
    <t>Na hladině významnosti 5 % nulovou hypotézu o nezávislosti jednotlivých znaků nezamítáme.</t>
  </si>
  <si>
    <t>variační koeficient</t>
  </si>
  <si>
    <t>směrodatná odchylka</t>
  </si>
  <si>
    <t>rozptyl</t>
  </si>
  <si>
    <t>relativní průměrná odchylka</t>
  </si>
  <si>
    <t>průměrná odchylka</t>
  </si>
  <si>
    <t>variační rozpětí</t>
  </si>
  <si>
    <t>Charakteristiky variability</t>
  </si>
  <si>
    <t>geometrický průměr</t>
  </si>
  <si>
    <t>harmonický průměr</t>
  </si>
  <si>
    <t>medián</t>
  </si>
  <si>
    <t>modus</t>
  </si>
  <si>
    <t>aritmetický průměr</t>
  </si>
  <si>
    <t>Charakteristiky polohy</t>
  </si>
  <si>
    <t>seřazené hodnoty</t>
  </si>
  <si>
    <t>hodnoty</t>
  </si>
  <si>
    <t>pořadí</t>
  </si>
  <si>
    <t>Geometrický průměr</t>
  </si>
  <si>
    <t>Harmonický průměr</t>
  </si>
  <si>
    <t>Aritmetický průměr</t>
  </si>
  <si>
    <t>http://www.milankabrt.cz/testNezavislosti/final.php</t>
  </si>
  <si>
    <t>https://www.vyplnto.cz/</t>
  </si>
  <si>
    <t>https://www.langsrud.com/fisher.htm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</si>
</sst>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1"/>
      <name val="Calibri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24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1" applyAlignment="1">
      <alignment horizontal="center" vertical="center"/>
    </xf>
    <xf numFmtId="1" fontId="1" fillId="0" borderId="0" xfId="1" applyNumberFormat="1" applyFill="1" applyBorder="1" applyAlignment="1">
      <alignment horizontal="center" vertical="center"/>
    </xf>
    <xf numFmtId="49" fontId="1" fillId="0" borderId="0" xfId="1" applyNumberForma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4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/>
    <xf numFmtId="0" fontId="6" fillId="0" borderId="0" xfId="2"/>
  </cellXfs>
  <cellStyles count="3">
    <cellStyle name="Hypertextový odkaz" xfId="2" builtinId="8"/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[_KT_surova_data.xlsx]kontingenční tabulka!Kontingenční tabulka1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'kontingenční tabulka'!$B$3:$B$4</c:f>
              <c:strCache>
                <c:ptCount val="1"/>
                <c:pt idx="0">
                  <c:v>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'kontingenční tabulka'!$A$5:$A$7</c:f>
              <c:strCache>
                <c:ptCount val="2"/>
                <c:pt idx="0">
                  <c:v>muž</c:v>
                </c:pt>
                <c:pt idx="1">
                  <c:v>žena</c:v>
                </c:pt>
              </c:strCache>
            </c:strRef>
          </c:cat>
          <c:val>
            <c:numRef>
              <c:f>'kontingenční tabulka'!$B$5:$B$7</c:f>
              <c:numCache>
                <c:formatCode>General</c:formatCode>
                <c:ptCount val="2"/>
                <c:pt idx="0">
                  <c:v>13</c:v>
                </c:pt>
                <c:pt idx="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08-4401-A731-2CB71E88EF64}"/>
            </c:ext>
          </c:extLst>
        </c:ser>
        <c:ser>
          <c:idx val="1"/>
          <c:order val="1"/>
          <c:tx>
            <c:strRef>
              <c:f>'kontingenční tabulka'!$C$3:$C$4</c:f>
              <c:strCache>
                <c:ptCount val="1"/>
                <c:pt idx="0">
                  <c:v>pravidelně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'kontingenční tabulka'!$A$5:$A$7</c:f>
              <c:strCache>
                <c:ptCount val="2"/>
                <c:pt idx="0">
                  <c:v>muž</c:v>
                </c:pt>
                <c:pt idx="1">
                  <c:v>žena</c:v>
                </c:pt>
              </c:strCache>
            </c:strRef>
          </c:cat>
          <c:val>
            <c:numRef>
              <c:f>'kontingenční tabulka'!$C$5:$C$7</c:f>
              <c:numCache>
                <c:formatCode>General</c:formatCode>
                <c:ptCount val="2"/>
                <c:pt idx="0">
                  <c:v>10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08-4401-A731-2CB71E88EF64}"/>
            </c:ext>
          </c:extLst>
        </c:ser>
        <c:ser>
          <c:idx val="2"/>
          <c:order val="2"/>
          <c:tx>
            <c:strRef>
              <c:f>'kontingenční tabulka'!$D$3:$D$4</c:f>
              <c:strCache>
                <c:ptCount val="1"/>
                <c:pt idx="0">
                  <c:v>příležitostně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'kontingenční tabulka'!$A$5:$A$7</c:f>
              <c:strCache>
                <c:ptCount val="2"/>
                <c:pt idx="0">
                  <c:v>muž</c:v>
                </c:pt>
                <c:pt idx="1">
                  <c:v>žena</c:v>
                </c:pt>
              </c:strCache>
            </c:strRef>
          </c:cat>
          <c:val>
            <c:numRef>
              <c:f>'kontingenční tabulka'!$D$5:$D$7</c:f>
              <c:numCache>
                <c:formatCode>General</c:formatCode>
                <c:ptCount val="2"/>
                <c:pt idx="0">
                  <c:v>7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08-4401-A731-2CB71E88E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5475440"/>
        <c:axId val="375977040"/>
      </c:barChart>
      <c:catAx>
        <c:axId val="315475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75977040"/>
        <c:crosses val="autoZero"/>
        <c:auto val="1"/>
        <c:lblAlgn val="ctr"/>
        <c:lblOffset val="100"/>
        <c:noMultiLvlLbl val="0"/>
      </c:catAx>
      <c:valAx>
        <c:axId val="37597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1547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582930</xdr:colOff>
      <xdr:row>0</xdr:row>
      <xdr:rowOff>144780</xdr:rowOff>
    </xdr:from>
    <xdr:to>
      <xdr:col>13</xdr:col>
      <xdr:colOff>278130</xdr:colOff>
      <xdr:row>15</xdr:row>
      <xdr:rowOff>144780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26825A27-2242-4CEA-B211-C6310B7F19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575310</xdr:colOff>
      <xdr:row>18</xdr:row>
      <xdr:rowOff>53340</xdr:rowOff>
    </xdr:from>
    <xdr:ext cx="65" cy="172227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75B4E0EA-A8AA-4416-ACD2-25AF075486EE}"/>
            </a:ext>
          </a:extLst>
        </xdr:cNvPr>
        <xdr:cNvSpPr txBox="1"/>
      </xdr:nvSpPr>
      <xdr:spPr>
        <a:xfrm>
          <a:off x="5452110" y="334518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262890</xdr:colOff>
      <xdr:row>9</xdr:row>
      <xdr:rowOff>83820</xdr:rowOff>
    </xdr:from>
    <xdr:ext cx="3851910" cy="99290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ovéPole 1">
              <a:extLst>
                <a:ext uri="{FF2B5EF4-FFF2-40B4-BE49-F238E27FC236}">
                  <a16:creationId xmlns:a16="http://schemas.microsoft.com/office/drawing/2014/main" id="{C884D6A3-A89D-46E3-B5A5-0E1701A935F2}"/>
                </a:ext>
              </a:extLst>
            </xdr:cNvPr>
            <xdr:cNvSpPr txBox="1"/>
          </xdr:nvSpPr>
          <xdr:spPr>
            <a:xfrm>
              <a:off x="3310890" y="1729740"/>
              <a:ext cx="3851910" cy="99290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bar>
                      <m:barPr>
                        <m:pos m:val="top"/>
                        <m:ctrlPr>
                          <a:rPr lang="cs-CZ" sz="2400" i="1">
                            <a:latin typeface="Cambria Math" panose="02040503050406030204" pitchFamily="18" charset="0"/>
                          </a:rPr>
                        </m:ctrlPr>
                      </m:barPr>
                      <m:e>
                        <m:r>
                          <a:rPr lang="cs-CZ" sz="24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</m:bar>
                    <m:r>
                      <a:rPr lang="cs-CZ" sz="24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cs-CZ" sz="2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cs-CZ" sz="2400" b="0" i="1">
                            <a:latin typeface="Cambria Math" panose="02040503050406030204" pitchFamily="18" charset="0"/>
                          </a:rPr>
                          <m:t>𝑛</m:t>
                        </m:r>
                      </m:num>
                      <m:den>
                        <m:f>
                          <m:fPr>
                            <m:ctrlPr>
                              <a:rPr lang="cs-CZ" sz="24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cs-CZ" sz="24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cs-CZ" sz="24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cs-CZ" sz="2400" b="0" i="1">
                                    <a:latin typeface="Cambria Math" panose="02040503050406030204" pitchFamily="18" charset="0"/>
                                  </a:rPr>
                                  <m:t>𝑥</m:t>
                                </m:r>
                              </m:e>
                              <m:sub>
                                <m:r>
                                  <a:rPr lang="cs-CZ" sz="2400" b="0" i="1">
                                    <a:latin typeface="Cambria Math" panose="02040503050406030204" pitchFamily="18" charset="0"/>
                                  </a:rPr>
                                  <m:t>1</m:t>
                                </m:r>
                              </m:sub>
                            </m:sSub>
                          </m:den>
                        </m:f>
                        <m:r>
                          <a:rPr lang="cs-CZ" sz="2400" b="0" i="1">
                            <a:latin typeface="Cambria Math" panose="02040503050406030204" pitchFamily="18" charset="0"/>
                          </a:rPr>
                          <m:t>+</m:t>
                        </m:r>
                        <m:f>
                          <m:fPr>
                            <m:ctrlPr>
                              <a:rPr lang="cs-CZ" sz="24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cs-CZ" sz="24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cs-CZ" sz="24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cs-CZ" sz="2400" b="0" i="1">
                                    <a:latin typeface="Cambria Math" panose="02040503050406030204" pitchFamily="18" charset="0"/>
                                  </a:rPr>
                                  <m:t>𝑥</m:t>
                                </m:r>
                              </m:e>
                              <m:sub>
                                <m:r>
                                  <a:rPr lang="cs-CZ" sz="24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b>
                            </m:sSub>
                          </m:den>
                        </m:f>
                        <m:r>
                          <a:rPr lang="cs-CZ" sz="2400" b="0" i="1">
                            <a:latin typeface="Cambria Math" panose="02040503050406030204" pitchFamily="18" charset="0"/>
                          </a:rPr>
                          <m:t>+…+</m:t>
                        </m:r>
                        <m:f>
                          <m:fPr>
                            <m:ctrlPr>
                              <a:rPr lang="cs-CZ" sz="24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cs-CZ" sz="24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cs-CZ" sz="24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cs-CZ" sz="2400" b="0" i="1">
                                    <a:latin typeface="Cambria Math" panose="02040503050406030204" pitchFamily="18" charset="0"/>
                                  </a:rPr>
                                  <m:t>𝑥</m:t>
                                </m:r>
                              </m:e>
                              <m:sub>
                                <m:r>
                                  <a:rPr lang="cs-CZ" sz="2400" b="0" i="1">
                                    <a:latin typeface="Cambria Math" panose="02040503050406030204" pitchFamily="18" charset="0"/>
                                  </a:rPr>
                                  <m:t>𝑛</m:t>
                                </m:r>
                              </m:sub>
                            </m:sSub>
                          </m:den>
                        </m:f>
                      </m:den>
                    </m:f>
                  </m:oMath>
                </m:oMathPara>
              </a14:m>
              <a:endParaRPr lang="cs-CZ" sz="2400"/>
            </a:p>
          </xdr:txBody>
        </xdr:sp>
      </mc:Choice>
      <mc:Fallback xmlns="">
        <xdr:sp macro="" textlink="">
          <xdr:nvSpPr>
            <xdr:cNvPr id="2" name="TextovéPole 1">
              <a:extLst>
                <a:ext uri="{FF2B5EF4-FFF2-40B4-BE49-F238E27FC236}">
                  <a16:creationId xmlns:a16="http://schemas.microsoft.com/office/drawing/2014/main" id="{C884D6A3-A89D-46E3-B5A5-0E1701A935F2}"/>
                </a:ext>
              </a:extLst>
            </xdr:cNvPr>
            <xdr:cNvSpPr txBox="1"/>
          </xdr:nvSpPr>
          <xdr:spPr>
            <a:xfrm>
              <a:off x="3310890" y="1729740"/>
              <a:ext cx="3851910" cy="99290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cs-CZ" sz="2400" i="0">
                  <a:latin typeface="Cambria Math" panose="02040503050406030204" pitchFamily="18" charset="0"/>
                </a:rPr>
                <a:t>¯</a:t>
              </a:r>
              <a:r>
                <a:rPr lang="cs-CZ" sz="2400" b="0" i="0">
                  <a:latin typeface="Cambria Math" panose="02040503050406030204" pitchFamily="18" charset="0"/>
                </a:rPr>
                <a:t>𝑥=𝑛/(1/𝑥_1 +1/𝑥_2 +…+1/𝑥_𝑛 )</a:t>
              </a:r>
              <a:endParaRPr lang="cs-CZ" sz="2400"/>
            </a:p>
          </xdr:txBody>
        </xdr:sp>
      </mc:Fallback>
    </mc:AlternateContent>
    <xdr:clientData/>
  </xdr:oneCellAnchor>
  <xdr:oneCellAnchor>
    <xdr:from>
      <xdr:col>4</xdr:col>
      <xdr:colOff>499110</xdr:colOff>
      <xdr:row>18</xdr:row>
      <xdr:rowOff>0</xdr:rowOff>
    </xdr:from>
    <xdr:ext cx="3851910" cy="37568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ovéPole 2">
              <a:extLst>
                <a:ext uri="{FF2B5EF4-FFF2-40B4-BE49-F238E27FC236}">
                  <a16:creationId xmlns:a16="http://schemas.microsoft.com/office/drawing/2014/main" id="{EE147A3F-33C3-4FB2-A5BF-A278A6D13E57}"/>
                </a:ext>
              </a:extLst>
            </xdr:cNvPr>
            <xdr:cNvSpPr txBox="1"/>
          </xdr:nvSpPr>
          <xdr:spPr>
            <a:xfrm>
              <a:off x="2937510" y="3291840"/>
              <a:ext cx="3851910" cy="37568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bar>
                      <m:barPr>
                        <m:pos m:val="top"/>
                        <m:ctrlPr>
                          <a:rPr lang="cs-CZ" sz="2400" i="1">
                            <a:latin typeface="Cambria Math" panose="02040503050406030204" pitchFamily="18" charset="0"/>
                          </a:rPr>
                        </m:ctrlPr>
                      </m:barPr>
                      <m:e>
                        <m:r>
                          <a:rPr lang="cs-CZ" sz="24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</m:bar>
                    <m:r>
                      <a:rPr lang="cs-CZ" sz="2400" b="0" i="1">
                        <a:latin typeface="Cambria Math" panose="02040503050406030204" pitchFamily="18" charset="0"/>
                      </a:rPr>
                      <m:t>=</m:t>
                    </m:r>
                    <m:rad>
                      <m:radPr>
                        <m:ctrlPr>
                          <a:rPr lang="cs-CZ" sz="2400" b="0" i="1">
                            <a:latin typeface="Cambria Math" panose="02040503050406030204" pitchFamily="18" charset="0"/>
                          </a:rPr>
                        </m:ctrlPr>
                      </m:radPr>
                      <m:deg>
                        <m:r>
                          <m:rPr>
                            <m:brk m:alnAt="7"/>
                          </m:rPr>
                          <a:rPr lang="cs-CZ" sz="2400" b="0" i="1">
                            <a:latin typeface="Cambria Math" panose="02040503050406030204" pitchFamily="18" charset="0"/>
                          </a:rPr>
                          <m:t>𝑛</m:t>
                        </m:r>
                      </m:deg>
                      <m:e>
                        <m:sSub>
                          <m:sSubPr>
                            <m:ctrlPr>
                              <a:rPr lang="cs-CZ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cs-CZ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</m:e>
                          <m:sub>
                            <m:r>
                              <a:rPr lang="cs-CZ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  <m:sSub>
                          <m:sSubPr>
                            <m:ctrlPr>
                              <a:rPr lang="cs-CZ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cs-CZ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</m:e>
                          <m:sub>
                            <m:r>
                              <a:rPr lang="cs-CZ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  <m:r>
                          <a:rPr lang="cs-CZ" sz="2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…</m:t>
                        </m:r>
                        <m:sSub>
                          <m:sSubPr>
                            <m:ctrlPr>
                              <a:rPr lang="cs-CZ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cs-CZ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</m:e>
                          <m:sub>
                            <m:r>
                              <a:rPr lang="cs-CZ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𝑛</m:t>
                            </m:r>
                          </m:sub>
                        </m:sSub>
                      </m:e>
                    </m:rad>
                  </m:oMath>
                </m:oMathPara>
              </a14:m>
              <a:endParaRPr lang="cs-CZ" sz="2400"/>
            </a:p>
          </xdr:txBody>
        </xdr:sp>
      </mc:Choice>
      <mc:Fallback xmlns="">
        <xdr:sp macro="" textlink="">
          <xdr:nvSpPr>
            <xdr:cNvPr id="3" name="TextovéPole 2">
              <a:extLst>
                <a:ext uri="{FF2B5EF4-FFF2-40B4-BE49-F238E27FC236}">
                  <a16:creationId xmlns:a16="http://schemas.microsoft.com/office/drawing/2014/main" id="{EE147A3F-33C3-4FB2-A5BF-A278A6D13E57}"/>
                </a:ext>
              </a:extLst>
            </xdr:cNvPr>
            <xdr:cNvSpPr txBox="1"/>
          </xdr:nvSpPr>
          <xdr:spPr>
            <a:xfrm>
              <a:off x="2937510" y="3291840"/>
              <a:ext cx="3851910" cy="37568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cs-CZ" sz="2400" i="0">
                  <a:latin typeface="Cambria Math" panose="02040503050406030204" pitchFamily="18" charset="0"/>
                </a:rPr>
                <a:t>¯</a:t>
              </a:r>
              <a:r>
                <a:rPr lang="cs-CZ" sz="2400" b="0" i="0">
                  <a:latin typeface="Cambria Math" panose="02040503050406030204" pitchFamily="18" charset="0"/>
                </a:rPr>
                <a:t>𝑥=√(𝑛&amp;</a:t>
              </a:r>
              <a:r>
                <a:rPr lang="cs-CZ" sz="2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𝑥_1 𝑥_2…𝑥_𝑛 )</a:t>
              </a:r>
              <a:endParaRPr lang="cs-CZ" sz="2400"/>
            </a:p>
          </xdr:txBody>
        </xdr:sp>
      </mc:Fallback>
    </mc:AlternateContent>
    <xdr:clientData/>
  </xdr:oneCellAnchor>
  <xdr:oneCellAnchor>
    <xdr:from>
      <xdr:col>4</xdr:col>
      <xdr:colOff>499110</xdr:colOff>
      <xdr:row>2</xdr:row>
      <xdr:rowOff>0</xdr:rowOff>
    </xdr:from>
    <xdr:ext cx="3851910" cy="67088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ovéPole 3">
              <a:extLst>
                <a:ext uri="{FF2B5EF4-FFF2-40B4-BE49-F238E27FC236}">
                  <a16:creationId xmlns:a16="http://schemas.microsoft.com/office/drawing/2014/main" id="{13B3FA1D-9161-4900-9115-5FBD83B884C0}"/>
                </a:ext>
              </a:extLst>
            </xdr:cNvPr>
            <xdr:cNvSpPr txBox="1"/>
          </xdr:nvSpPr>
          <xdr:spPr>
            <a:xfrm>
              <a:off x="2937510" y="365760"/>
              <a:ext cx="3851910" cy="6708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bar>
                      <m:barPr>
                        <m:pos m:val="top"/>
                        <m:ctrlPr>
                          <a:rPr lang="cs-CZ" sz="2400" i="1">
                            <a:latin typeface="Cambria Math" panose="02040503050406030204" pitchFamily="18" charset="0"/>
                          </a:rPr>
                        </m:ctrlPr>
                      </m:barPr>
                      <m:e>
                        <m:r>
                          <a:rPr lang="cs-CZ" sz="24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</m:bar>
                    <m:r>
                      <a:rPr lang="cs-CZ" sz="24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cs-CZ" sz="2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cs-CZ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cs-CZ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</m:e>
                          <m:sub>
                            <m:r>
                              <a:rPr lang="cs-CZ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  <m:sSub>
                          <m:sSubPr>
                            <m:ctrlPr>
                              <a:rPr lang="cs-CZ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cs-CZ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+</m:t>
                            </m:r>
                            <m:r>
                              <a:rPr lang="cs-CZ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</m:e>
                          <m:sub>
                            <m:r>
                              <a:rPr lang="cs-CZ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  <m:r>
                          <a:rPr lang="cs-CZ" sz="2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+…+</m:t>
                        </m:r>
                        <m:sSub>
                          <m:sSubPr>
                            <m:ctrlPr>
                              <a:rPr lang="cs-CZ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cs-CZ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</m:e>
                          <m:sub>
                            <m:r>
                              <a:rPr lang="cs-CZ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𝑛</m:t>
                            </m:r>
                          </m:sub>
                        </m:sSub>
                      </m:num>
                      <m:den>
                        <m:r>
                          <a:rPr lang="cs-CZ" sz="2400" b="0" i="1">
                            <a:latin typeface="Cambria Math" panose="02040503050406030204" pitchFamily="18" charset="0"/>
                          </a:rPr>
                          <m:t>𝑛</m:t>
                        </m:r>
                      </m:den>
                    </m:f>
                  </m:oMath>
                </m:oMathPara>
              </a14:m>
              <a:endParaRPr lang="cs-CZ" sz="2400"/>
            </a:p>
          </xdr:txBody>
        </xdr:sp>
      </mc:Choice>
      <mc:Fallback xmlns="">
        <xdr:sp macro="" textlink="">
          <xdr:nvSpPr>
            <xdr:cNvPr id="4" name="TextovéPole 3">
              <a:extLst>
                <a:ext uri="{FF2B5EF4-FFF2-40B4-BE49-F238E27FC236}">
                  <a16:creationId xmlns:a16="http://schemas.microsoft.com/office/drawing/2014/main" id="{13B3FA1D-9161-4900-9115-5FBD83B884C0}"/>
                </a:ext>
              </a:extLst>
            </xdr:cNvPr>
            <xdr:cNvSpPr txBox="1"/>
          </xdr:nvSpPr>
          <xdr:spPr>
            <a:xfrm>
              <a:off x="2937510" y="365760"/>
              <a:ext cx="3851910" cy="6708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cs-CZ" sz="2400" i="0">
                  <a:latin typeface="Cambria Math" panose="02040503050406030204" pitchFamily="18" charset="0"/>
                </a:rPr>
                <a:t>¯</a:t>
              </a:r>
              <a:r>
                <a:rPr lang="cs-CZ" sz="2400" b="0" i="0">
                  <a:latin typeface="Cambria Math" panose="02040503050406030204" pitchFamily="18" charset="0"/>
                </a:rPr>
                <a:t>𝑥=(</a:t>
              </a:r>
              <a:r>
                <a:rPr lang="cs-CZ" sz="2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𝑥_1 〖+𝑥〗_2+…+𝑥_𝑛)/</a:t>
              </a:r>
              <a:r>
                <a:rPr lang="cs-CZ" sz="2400" b="0" i="0">
                  <a:latin typeface="Cambria Math" panose="02040503050406030204" pitchFamily="18" charset="0"/>
                </a:rPr>
                <a:t>𝑛</a:t>
              </a:r>
              <a:endParaRPr lang="cs-CZ" sz="2400"/>
            </a:p>
          </xdr:txBody>
        </xdr:sp>
      </mc:Fallback>
    </mc:AlternateContent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exová, Soňa" refreshedDate="44873.434500810188" createdVersion="6" refreshedVersion="6" minRefreshableVersion="3" recordCount="87">
  <cacheSource type="worksheet">
    <worksheetSource ref="A1:H88" sheet="Surová data"/>
  </cacheSource>
  <cacheFields count="8">
    <cacheField name="ID respondenta" numFmtId="1">
      <sharedItems containsSemiMixedTypes="0" containsString="0" containsNumber="1" containsInteger="1" minValue="1" maxValue="87"/>
    </cacheField>
    <cacheField name="Věk" numFmtId="49">
      <sharedItems/>
    </cacheField>
    <cacheField name="Pohlaví" numFmtId="49">
      <sharedItems count="2">
        <s v="žena"/>
        <s v="muž"/>
      </sharedItems>
    </cacheField>
    <cacheField name="Váha" numFmtId="1">
      <sharedItems containsSemiMixedTypes="0" containsString="0" containsNumber="1" containsInteger="1" minValue="45" maxValue="139"/>
    </cacheField>
    <cacheField name="Výška" numFmtId="1">
      <sharedItems containsSemiMixedTypes="0" containsString="0" containsNumber="1" containsInteger="1" minValue="58" maxValue="193"/>
    </cacheField>
    <cacheField name="Vzdělání" numFmtId="49">
      <sharedItems/>
    </cacheField>
    <cacheField name="Kouření" numFmtId="49">
      <sharedItems count="3">
        <s v="ne"/>
        <s v="pravidelně"/>
        <s v="příležitostně"/>
      </sharedItems>
    </cacheField>
    <cacheField name="Alkohol" numFmtId="49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7">
  <r>
    <n v="1"/>
    <s v="36-55"/>
    <x v="0"/>
    <n v="75"/>
    <n v="176"/>
    <s v="SŠ"/>
    <x v="0"/>
    <s v="ne"/>
  </r>
  <r>
    <n v="2"/>
    <s v="26-35"/>
    <x v="0"/>
    <n v="76"/>
    <n v="178"/>
    <s v="SŠ"/>
    <x v="1"/>
    <s v="ne"/>
  </r>
  <r>
    <n v="3"/>
    <s v="15-25"/>
    <x v="1"/>
    <n v="90"/>
    <n v="183"/>
    <s v="SŠ"/>
    <x v="0"/>
    <s v="příležitostně"/>
  </r>
  <r>
    <n v="4"/>
    <s v="36-55"/>
    <x v="0"/>
    <n v="80"/>
    <n v="178"/>
    <s v="SŠ"/>
    <x v="0"/>
    <s v="ne"/>
  </r>
  <r>
    <n v="5"/>
    <s v="15-25"/>
    <x v="0"/>
    <n v="70"/>
    <n v="178"/>
    <s v="VŠ"/>
    <x v="0"/>
    <s v="ne"/>
  </r>
  <r>
    <n v="6"/>
    <s v="15-25"/>
    <x v="1"/>
    <n v="90"/>
    <n v="191"/>
    <s v="SŠ"/>
    <x v="0"/>
    <s v="ne"/>
  </r>
  <r>
    <n v="7"/>
    <s v="26-35"/>
    <x v="0"/>
    <n v="69"/>
    <n v="173"/>
    <s v="VŠ"/>
    <x v="0"/>
    <s v="ne"/>
  </r>
  <r>
    <n v="8"/>
    <s v="56-65"/>
    <x v="0"/>
    <n v="139"/>
    <n v="178"/>
    <s v="SŠ"/>
    <x v="0"/>
    <s v="ne"/>
  </r>
  <r>
    <n v="9"/>
    <s v="36-55"/>
    <x v="0"/>
    <n v="72"/>
    <n v="180"/>
    <s v="SŠ"/>
    <x v="0"/>
    <s v="ne"/>
  </r>
  <r>
    <n v="10"/>
    <s v="26-35"/>
    <x v="0"/>
    <n v="65"/>
    <n v="173"/>
    <s v="VŠ"/>
    <x v="0"/>
    <s v="ne"/>
  </r>
  <r>
    <n v="11"/>
    <s v="56-65"/>
    <x v="1"/>
    <n v="93"/>
    <n v="185"/>
    <s v="SŠ"/>
    <x v="0"/>
    <s v="pravidelně"/>
  </r>
  <r>
    <n v="12"/>
    <s v="36-55"/>
    <x v="0"/>
    <n v="70"/>
    <n v="175"/>
    <s v="ZŠ"/>
    <x v="1"/>
    <s v="pravidelně"/>
  </r>
  <r>
    <n v="13"/>
    <s v="56-65"/>
    <x v="0"/>
    <n v="64"/>
    <n v="164"/>
    <s v="SŠ"/>
    <x v="1"/>
    <s v="ne"/>
  </r>
  <r>
    <n v="14"/>
    <s v="56-65"/>
    <x v="1"/>
    <n v="70"/>
    <n v="171"/>
    <s v="ZŠ"/>
    <x v="0"/>
    <s v="pravidelně"/>
  </r>
  <r>
    <n v="15"/>
    <s v="56-65"/>
    <x v="1"/>
    <n v="67"/>
    <n v="162"/>
    <s v="SŠ"/>
    <x v="1"/>
    <s v="pravidelně"/>
  </r>
  <r>
    <n v="16"/>
    <s v="36-55"/>
    <x v="1"/>
    <n v="89"/>
    <n v="178"/>
    <s v="SŠ"/>
    <x v="2"/>
    <s v="pravidelně"/>
  </r>
  <r>
    <n v="17"/>
    <s v="36-55"/>
    <x v="0"/>
    <n v="63"/>
    <n v="165"/>
    <s v="SŠ"/>
    <x v="1"/>
    <s v="ne"/>
  </r>
  <r>
    <n v="18"/>
    <s v="56-65"/>
    <x v="1"/>
    <n v="99"/>
    <n v="187"/>
    <s v="VŠ"/>
    <x v="0"/>
    <s v="pravidelně"/>
  </r>
  <r>
    <n v="19"/>
    <s v="56-65"/>
    <x v="0"/>
    <n v="85"/>
    <n v="155"/>
    <s v="SŠ"/>
    <x v="1"/>
    <s v="příležitostně"/>
  </r>
  <r>
    <n v="20"/>
    <s v="15-25"/>
    <x v="0"/>
    <n v="53"/>
    <n v="170"/>
    <s v="SŠ"/>
    <x v="0"/>
    <s v="ne"/>
  </r>
  <r>
    <n v="21"/>
    <s v="15-25"/>
    <x v="1"/>
    <n v="82"/>
    <n v="190"/>
    <s v="SŠ"/>
    <x v="0"/>
    <s v="ne"/>
  </r>
  <r>
    <n v="22"/>
    <s v="56-65"/>
    <x v="0"/>
    <n v="69"/>
    <n v="152"/>
    <s v="SŠ"/>
    <x v="1"/>
    <s v="ne"/>
  </r>
  <r>
    <n v="23"/>
    <s v="36-55"/>
    <x v="1"/>
    <n v="66"/>
    <n v="175"/>
    <s v="SŠ"/>
    <x v="1"/>
    <s v="příležitostně"/>
  </r>
  <r>
    <n v="24"/>
    <s v="56-65"/>
    <x v="1"/>
    <n v="110"/>
    <n v="177"/>
    <s v="ZŠ"/>
    <x v="2"/>
    <s v="příležitostně"/>
  </r>
  <r>
    <n v="25"/>
    <s v="15-25"/>
    <x v="0"/>
    <n v="65"/>
    <n v="175"/>
    <s v="VŠ"/>
    <x v="0"/>
    <s v="příležitostně"/>
  </r>
  <r>
    <n v="26"/>
    <s v="15-25"/>
    <x v="0"/>
    <n v="57"/>
    <n v="157"/>
    <s v="VŠ"/>
    <x v="2"/>
    <s v="příležitostně"/>
  </r>
  <r>
    <n v="27"/>
    <s v="56-65"/>
    <x v="1"/>
    <n v="90"/>
    <n v="185"/>
    <s v="SŠ"/>
    <x v="2"/>
    <s v="ne"/>
  </r>
  <r>
    <n v="28"/>
    <s v="26-35"/>
    <x v="1"/>
    <n v="70"/>
    <n v="190"/>
    <s v="VŠ"/>
    <x v="2"/>
    <s v="příležitostně"/>
  </r>
  <r>
    <n v="29"/>
    <s v="36-55"/>
    <x v="1"/>
    <n v="94"/>
    <n v="180"/>
    <s v="SŠ"/>
    <x v="2"/>
    <s v="příležitostně"/>
  </r>
  <r>
    <n v="30"/>
    <s v="56-65"/>
    <x v="1"/>
    <n v="75"/>
    <n v="170"/>
    <s v="SŠ"/>
    <x v="1"/>
    <s v="příležitostně"/>
  </r>
  <r>
    <n v="31"/>
    <s v="26-35"/>
    <x v="0"/>
    <n v="54"/>
    <n v="169"/>
    <s v="VŠ"/>
    <x v="1"/>
    <s v="ne"/>
  </r>
  <r>
    <n v="32"/>
    <s v="26-35"/>
    <x v="0"/>
    <n v="60"/>
    <n v="170"/>
    <s v="VŠ"/>
    <x v="0"/>
    <s v="příležitostně"/>
  </r>
  <r>
    <n v="33"/>
    <s v="36-55"/>
    <x v="0"/>
    <n v="62"/>
    <n v="171"/>
    <s v="VŠ"/>
    <x v="1"/>
    <s v="ne"/>
  </r>
  <r>
    <n v="34"/>
    <s v="56-65"/>
    <x v="0"/>
    <n v="49"/>
    <n v="58"/>
    <s v="SŠ"/>
    <x v="0"/>
    <s v="pravidelně"/>
  </r>
  <r>
    <n v="35"/>
    <s v="15-25"/>
    <x v="1"/>
    <n v="60"/>
    <n v="183"/>
    <s v="SŠ"/>
    <x v="1"/>
    <s v="příležitostně"/>
  </r>
  <r>
    <n v="36"/>
    <s v="26-35"/>
    <x v="0"/>
    <n v="50"/>
    <n v="160"/>
    <s v="SŠ"/>
    <x v="1"/>
    <s v="pravidelně"/>
  </r>
  <r>
    <n v="37"/>
    <s v="36-55"/>
    <x v="0"/>
    <n v="68"/>
    <n v="153"/>
    <s v="SŠ"/>
    <x v="0"/>
    <s v="ne"/>
  </r>
  <r>
    <n v="38"/>
    <s v="56-65"/>
    <x v="0"/>
    <n v="65"/>
    <n v="167"/>
    <s v="ZŠ"/>
    <x v="1"/>
    <s v="příležitostně"/>
  </r>
  <r>
    <n v="39"/>
    <s v="56-65"/>
    <x v="0"/>
    <n v="45"/>
    <n v="150"/>
    <s v="ZŠ"/>
    <x v="2"/>
    <s v="pravidelně"/>
  </r>
  <r>
    <n v="40"/>
    <s v="15-25"/>
    <x v="0"/>
    <n v="54"/>
    <n v="155"/>
    <s v="SŠ"/>
    <x v="0"/>
    <s v="příležitostně"/>
  </r>
  <r>
    <n v="41"/>
    <s v="36-55"/>
    <x v="0"/>
    <n v="75"/>
    <n v="172"/>
    <s v="ZŠ"/>
    <x v="2"/>
    <s v="ne"/>
  </r>
  <r>
    <n v="42"/>
    <s v="26-35"/>
    <x v="0"/>
    <n v="69"/>
    <n v="168"/>
    <s v="ZŠ"/>
    <x v="1"/>
    <s v="příležitostně"/>
  </r>
  <r>
    <n v="43"/>
    <s v="56-65"/>
    <x v="0"/>
    <n v="84"/>
    <n v="161"/>
    <s v="SŠ"/>
    <x v="0"/>
    <s v="příležitostně"/>
  </r>
  <r>
    <n v="44"/>
    <s v="56-65"/>
    <x v="1"/>
    <n v="70"/>
    <n v="178"/>
    <s v="VŠ"/>
    <x v="0"/>
    <s v="příležitostně"/>
  </r>
  <r>
    <n v="45"/>
    <s v="56-65"/>
    <x v="1"/>
    <n v="78"/>
    <n v="160"/>
    <s v="ZŠ"/>
    <x v="1"/>
    <s v="příležitostně"/>
  </r>
  <r>
    <n v="46"/>
    <s v="56-65"/>
    <x v="1"/>
    <n v="60"/>
    <n v="164"/>
    <s v="VŠ"/>
    <x v="0"/>
    <s v="příležitostně"/>
  </r>
  <r>
    <n v="47"/>
    <s v="15-25"/>
    <x v="0"/>
    <n v="48"/>
    <n v="158"/>
    <s v="VŠ"/>
    <x v="0"/>
    <s v="příležitostně"/>
  </r>
  <r>
    <n v="48"/>
    <s v="26-35"/>
    <x v="0"/>
    <n v="85"/>
    <n v="180"/>
    <s v="SŠ"/>
    <x v="0"/>
    <s v="příležitostně"/>
  </r>
  <r>
    <n v="49"/>
    <s v="36-55"/>
    <x v="0"/>
    <n v="67"/>
    <n v="170"/>
    <s v="VŠ"/>
    <x v="0"/>
    <s v="příležitostně"/>
  </r>
  <r>
    <n v="50"/>
    <s v="26-35"/>
    <x v="0"/>
    <n v="65"/>
    <n v="170"/>
    <s v="VŠ"/>
    <x v="0"/>
    <s v="ne"/>
  </r>
  <r>
    <n v="51"/>
    <s v="více než 65"/>
    <x v="0"/>
    <n v="75"/>
    <n v="165"/>
    <s v="SŠ"/>
    <x v="0"/>
    <s v="ne"/>
  </r>
  <r>
    <n v="52"/>
    <s v="56-65"/>
    <x v="0"/>
    <n v="65"/>
    <n v="168"/>
    <s v="VŠ"/>
    <x v="1"/>
    <s v="ne"/>
  </r>
  <r>
    <n v="53"/>
    <s v="více než 65"/>
    <x v="0"/>
    <n v="70"/>
    <n v="171"/>
    <s v="SŠ"/>
    <x v="0"/>
    <s v="ne"/>
  </r>
  <r>
    <n v="54"/>
    <s v="56-65"/>
    <x v="0"/>
    <n v="75"/>
    <n v="167"/>
    <s v="ZŠ"/>
    <x v="0"/>
    <s v="pravidelně"/>
  </r>
  <r>
    <n v="55"/>
    <s v="více než 65"/>
    <x v="0"/>
    <n v="90"/>
    <n v="172"/>
    <s v="VŠ"/>
    <x v="0"/>
    <s v="ne"/>
  </r>
  <r>
    <n v="56"/>
    <s v="více než 65"/>
    <x v="1"/>
    <n v="94"/>
    <n v="168"/>
    <s v="SŠ"/>
    <x v="0"/>
    <s v="ne"/>
  </r>
  <r>
    <n v="57"/>
    <s v="více než 65"/>
    <x v="0"/>
    <n v="78"/>
    <n v="180"/>
    <s v="SŠ"/>
    <x v="0"/>
    <s v="ne"/>
  </r>
  <r>
    <n v="58"/>
    <s v="více než 65"/>
    <x v="0"/>
    <n v="67"/>
    <n v="168"/>
    <s v="SŠ"/>
    <x v="1"/>
    <s v="ne"/>
  </r>
  <r>
    <n v="59"/>
    <s v="56-65"/>
    <x v="1"/>
    <n v="95"/>
    <n v="183"/>
    <s v="VŠ"/>
    <x v="1"/>
    <s v="ne"/>
  </r>
  <r>
    <n v="60"/>
    <s v="více než 65"/>
    <x v="1"/>
    <n v="100"/>
    <n v="193"/>
    <s v="ZŠ"/>
    <x v="0"/>
    <s v="příležitostně"/>
  </r>
  <r>
    <n v="61"/>
    <s v="36-55"/>
    <x v="0"/>
    <n v="66"/>
    <n v="168"/>
    <s v="SŠ"/>
    <x v="0"/>
    <s v="ne"/>
  </r>
  <r>
    <n v="62"/>
    <s v="15-25"/>
    <x v="0"/>
    <n v="72"/>
    <n v="168"/>
    <s v="VŠ"/>
    <x v="2"/>
    <s v="příležitostně"/>
  </r>
  <r>
    <n v="63"/>
    <s v="26-35"/>
    <x v="1"/>
    <n v="82"/>
    <n v="188"/>
    <s v="VŠ"/>
    <x v="0"/>
    <s v="příležitostně"/>
  </r>
  <r>
    <n v="64"/>
    <s v="15-25"/>
    <x v="1"/>
    <n v="70"/>
    <n v="173"/>
    <s v="SŠ"/>
    <x v="2"/>
    <s v="příležitostně"/>
  </r>
  <r>
    <n v="65"/>
    <s v="26-35"/>
    <x v="0"/>
    <n v="79"/>
    <n v="174"/>
    <s v="SŠ"/>
    <x v="1"/>
    <s v="pravidelně"/>
  </r>
  <r>
    <n v="66"/>
    <s v="více než 65"/>
    <x v="1"/>
    <n v="126"/>
    <n v="173"/>
    <s v="VŠ"/>
    <x v="2"/>
    <s v="příležitostně"/>
  </r>
  <r>
    <n v="67"/>
    <s v="36-55"/>
    <x v="0"/>
    <n v="77"/>
    <n v="160"/>
    <s v="SŠ"/>
    <x v="0"/>
    <s v="příležitostně"/>
  </r>
  <r>
    <n v="68"/>
    <s v="více než 65"/>
    <x v="0"/>
    <n v="95"/>
    <n v="162"/>
    <s v="SŠ"/>
    <x v="0"/>
    <s v="příležitostně"/>
  </r>
  <r>
    <n v="69"/>
    <s v="26-35"/>
    <x v="0"/>
    <n v="61"/>
    <n v="169"/>
    <s v="ZŠ"/>
    <x v="1"/>
    <s v="pravidelně"/>
  </r>
  <r>
    <n v="70"/>
    <s v="36-55"/>
    <x v="0"/>
    <n v="70"/>
    <n v="175"/>
    <s v="SŠ"/>
    <x v="0"/>
    <s v="příležitostně"/>
  </r>
  <r>
    <n v="71"/>
    <s v="15-25"/>
    <x v="0"/>
    <n v="65"/>
    <n v="160"/>
    <s v="ZŠ"/>
    <x v="1"/>
    <s v="příležitostně"/>
  </r>
  <r>
    <n v="72"/>
    <s v="26-35"/>
    <x v="0"/>
    <n v="60"/>
    <n v="168"/>
    <s v="SŠ"/>
    <x v="1"/>
    <s v="příležitostně"/>
  </r>
  <r>
    <n v="73"/>
    <s v="36-55"/>
    <x v="0"/>
    <n v="110"/>
    <n v="170"/>
    <s v="SŠ"/>
    <x v="0"/>
    <s v="příležitostně"/>
  </r>
  <r>
    <n v="74"/>
    <s v="26-35"/>
    <x v="0"/>
    <n v="75"/>
    <n v="163"/>
    <s v="VŠ"/>
    <x v="0"/>
    <s v="ne"/>
  </r>
  <r>
    <n v="75"/>
    <s v="15-25"/>
    <x v="0"/>
    <n v="65"/>
    <n v="171"/>
    <s v="SŠ"/>
    <x v="2"/>
    <s v="příležitostně"/>
  </r>
  <r>
    <n v="76"/>
    <s v="36-55"/>
    <x v="1"/>
    <n v="92"/>
    <n v="185"/>
    <s v="SŠ"/>
    <x v="1"/>
    <s v="příležitostně"/>
  </r>
  <r>
    <n v="77"/>
    <s v="15-25"/>
    <x v="0"/>
    <n v="78"/>
    <n v="160"/>
    <s v="SŠ"/>
    <x v="0"/>
    <s v="příležitostně"/>
  </r>
  <r>
    <n v="78"/>
    <s v="26-35"/>
    <x v="0"/>
    <n v="79"/>
    <n v="154"/>
    <s v="SŠ"/>
    <x v="0"/>
    <s v="ne"/>
  </r>
  <r>
    <n v="79"/>
    <s v="36-55"/>
    <x v="0"/>
    <n v="60"/>
    <n v="170"/>
    <s v="VŠ"/>
    <x v="1"/>
    <s v="ne"/>
  </r>
  <r>
    <n v="80"/>
    <s v="36-55"/>
    <x v="1"/>
    <n v="92"/>
    <n v="185"/>
    <s v="SŠ"/>
    <x v="1"/>
    <s v="příležitostně"/>
  </r>
  <r>
    <n v="81"/>
    <s v="26-35"/>
    <x v="0"/>
    <n v="80"/>
    <n v="168"/>
    <s v="VŠ"/>
    <x v="0"/>
    <s v="ne"/>
  </r>
  <r>
    <n v="82"/>
    <s v="36-55"/>
    <x v="1"/>
    <n v="91"/>
    <n v="177"/>
    <s v="SŠ"/>
    <x v="1"/>
    <s v="příležitostně"/>
  </r>
  <r>
    <n v="83"/>
    <s v="36-55"/>
    <x v="1"/>
    <n v="80"/>
    <n v="181"/>
    <s v="VŠ"/>
    <x v="0"/>
    <s v="pravidelně"/>
  </r>
  <r>
    <n v="84"/>
    <s v="26-35"/>
    <x v="0"/>
    <n v="50"/>
    <n v="165"/>
    <s v="VŠ"/>
    <x v="1"/>
    <s v="ne"/>
  </r>
  <r>
    <n v="85"/>
    <s v="26-35"/>
    <x v="1"/>
    <n v="97"/>
    <n v="172"/>
    <s v="SŠ"/>
    <x v="0"/>
    <s v="ne"/>
  </r>
  <r>
    <n v="86"/>
    <s v="26-35"/>
    <x v="0"/>
    <n v="48"/>
    <n v="165"/>
    <s v="VŠ"/>
    <x v="1"/>
    <s v="ne"/>
  </r>
  <r>
    <n v="87"/>
    <s v="26-35"/>
    <x v="1"/>
    <n v="78"/>
    <n v="179"/>
    <s v="SŠ"/>
    <x v="1"/>
    <s v="n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1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 chartFormat="1">
  <location ref="A3:E7" firstHeaderRow="1" firstDataRow="2" firstDataCol="1"/>
  <pivotFields count="8">
    <pivotField numFmtId="1" showAll="0"/>
    <pivotField showAll="0"/>
    <pivotField axis="axisRow" showAll="0">
      <items count="3">
        <item x="1"/>
        <item x="0"/>
        <item t="default"/>
      </items>
    </pivotField>
    <pivotField numFmtId="1" showAll="0"/>
    <pivotField numFmtId="1" showAll="0"/>
    <pivotField showAll="0"/>
    <pivotField axis="axisCol" dataField="1" showAll="0">
      <items count="4">
        <item x="0"/>
        <item x="1"/>
        <item x="2"/>
        <item t="default"/>
      </items>
    </pivotField>
    <pivotField showAll="0"/>
  </pivotFields>
  <rowFields count="1">
    <field x="2"/>
  </rowFields>
  <rowItems count="3">
    <i>
      <x/>
    </i>
    <i>
      <x v="1"/>
    </i>
    <i t="grand">
      <x/>
    </i>
  </rowItems>
  <colFields count="1">
    <field x="6"/>
  </colFields>
  <colItems count="4">
    <i>
      <x/>
    </i>
    <i>
      <x v="1"/>
    </i>
    <i>
      <x v="2"/>
    </i>
    <i t="grand">
      <x/>
    </i>
  </colItems>
  <dataFields count="1">
    <dataField name="Počet z Kouření" fld="6" subtotal="count" baseField="0" baseItem="0"/>
  </dataFields>
  <chartFormats count="3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angsrud.com/fisher.htm" TargetMode="External"/><Relationship Id="rId2" Type="http://schemas.openxmlformats.org/officeDocument/2006/relationships/hyperlink" Target="https://www.vyplnto.cz/" TargetMode="External"/><Relationship Id="rId1" Type="http://schemas.openxmlformats.org/officeDocument/2006/relationships/hyperlink" Target="http://www.milankabrt.cz/testNezavislosti/final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5"/>
  <sheetViews>
    <sheetView workbookViewId="0">
      <selection activeCell="G20" sqref="G20"/>
    </sheetView>
  </sheetViews>
  <sheetFormatPr defaultRowHeight="14.5" x14ac:dyDescent="0.35"/>
  <cols>
    <col min="1" max="1" width="15.08984375" bestFit="1" customWidth="1"/>
    <col min="2" max="2" width="16.90625" bestFit="1" customWidth="1"/>
    <col min="3" max="3" width="9.90625" bestFit="1" customWidth="1"/>
    <col min="4" max="4" width="11.1796875" bestFit="1" customWidth="1"/>
    <col min="5" max="5" width="13.81640625" bestFit="1" customWidth="1"/>
  </cols>
  <sheetData>
    <row r="3" spans="1:5" x14ac:dyDescent="0.35">
      <c r="A3" s="4" t="s">
        <v>24</v>
      </c>
      <c r="B3" s="4" t="s">
        <v>23</v>
      </c>
    </row>
    <row r="4" spans="1:5" x14ac:dyDescent="0.35">
      <c r="A4" s="4" t="s">
        <v>21</v>
      </c>
      <c r="B4" t="s">
        <v>11</v>
      </c>
      <c r="C4" t="s">
        <v>13</v>
      </c>
      <c r="D4" t="s">
        <v>16</v>
      </c>
      <c r="E4" t="s">
        <v>22</v>
      </c>
    </row>
    <row r="5" spans="1:5" x14ac:dyDescent="0.35">
      <c r="A5" s="5" t="s">
        <v>15</v>
      </c>
      <c r="B5" s="6">
        <v>13</v>
      </c>
      <c r="C5" s="6">
        <v>10</v>
      </c>
      <c r="D5" s="6">
        <v>7</v>
      </c>
      <c r="E5" s="6">
        <v>30</v>
      </c>
    </row>
    <row r="6" spans="1:5" x14ac:dyDescent="0.35">
      <c r="A6" s="5" t="s">
        <v>9</v>
      </c>
      <c r="B6" s="6">
        <v>32</v>
      </c>
      <c r="C6" s="6">
        <v>20</v>
      </c>
      <c r="D6" s="6">
        <v>5</v>
      </c>
      <c r="E6" s="6">
        <v>57</v>
      </c>
    </row>
    <row r="7" spans="1:5" x14ac:dyDescent="0.35">
      <c r="A7" s="5" t="s">
        <v>22</v>
      </c>
      <c r="B7" s="6">
        <v>45</v>
      </c>
      <c r="C7" s="6">
        <v>30</v>
      </c>
      <c r="D7" s="6">
        <v>12</v>
      </c>
      <c r="E7" s="6">
        <v>87</v>
      </c>
    </row>
    <row r="13" spans="1:5" x14ac:dyDescent="0.35">
      <c r="B13">
        <v>15.52</v>
      </c>
      <c r="C13">
        <v>10.34</v>
      </c>
      <c r="D13">
        <v>4.1399999999999997</v>
      </c>
    </row>
    <row r="14" spans="1:5" x14ac:dyDescent="0.35">
      <c r="B14">
        <v>29.48</v>
      </c>
      <c r="C14">
        <v>19.66</v>
      </c>
      <c r="D14">
        <v>7.86</v>
      </c>
    </row>
    <row r="19" spans="2:4" x14ac:dyDescent="0.35">
      <c r="B19" t="s">
        <v>25</v>
      </c>
      <c r="D19">
        <f>_xlfn.CHISQ.TEST(B5:D6,B13:D14)</f>
        <v>0.16056929976257472</v>
      </c>
    </row>
    <row r="21" spans="2:4" x14ac:dyDescent="0.35">
      <c r="B21" t="s">
        <v>26</v>
      </c>
      <c r="D21">
        <v>3.6579999999999999</v>
      </c>
    </row>
    <row r="23" spans="2:4" x14ac:dyDescent="0.35">
      <c r="B23" t="s">
        <v>27</v>
      </c>
      <c r="D23">
        <v>5.9909999999999997</v>
      </c>
    </row>
    <row r="25" spans="2:4" x14ac:dyDescent="0.35">
      <c r="B25" s="7" t="s">
        <v>28</v>
      </c>
    </row>
  </sheetData>
  <pageMargins left="0.7" right="0.7" top="0.78740157499999996" bottom="0.78740157499999996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workbookViewId="0">
      <selection activeCell="N37" sqref="N37"/>
    </sheetView>
  </sheetViews>
  <sheetFormatPr defaultColWidth="8.90625" defaultRowHeight="14.5" x14ac:dyDescent="0.35"/>
  <cols>
    <col min="1" max="1" width="12.6328125" style="1" customWidth="1"/>
    <col min="2" max="8" width="20.6328125" style="1" customWidth="1"/>
    <col min="9" max="16384" width="8.90625" style="1"/>
  </cols>
  <sheetData>
    <row r="1" spans="1: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35">
      <c r="A2" s="2">
        <v>1</v>
      </c>
      <c r="B2" s="3" t="s">
        <v>8</v>
      </c>
      <c r="C2" s="3" t="s">
        <v>9</v>
      </c>
      <c r="D2" s="2">
        <v>75</v>
      </c>
      <c r="E2" s="2">
        <v>176</v>
      </c>
      <c r="F2" s="3" t="s">
        <v>10</v>
      </c>
      <c r="G2" s="3" t="s">
        <v>11</v>
      </c>
      <c r="H2" s="3" t="s">
        <v>11</v>
      </c>
    </row>
    <row r="3" spans="1:8" x14ac:dyDescent="0.35">
      <c r="A3" s="2">
        <v>2</v>
      </c>
      <c r="B3" s="3" t="s">
        <v>12</v>
      </c>
      <c r="C3" s="3" t="s">
        <v>9</v>
      </c>
      <c r="D3" s="2">
        <v>76</v>
      </c>
      <c r="E3" s="2">
        <v>178</v>
      </c>
      <c r="F3" s="3" t="s">
        <v>10</v>
      </c>
      <c r="G3" s="3" t="s">
        <v>13</v>
      </c>
      <c r="H3" s="3" t="s">
        <v>11</v>
      </c>
    </row>
    <row r="4" spans="1:8" x14ac:dyDescent="0.35">
      <c r="A4" s="2">
        <v>3</v>
      </c>
      <c r="B4" s="3" t="s">
        <v>14</v>
      </c>
      <c r="C4" s="3" t="s">
        <v>15</v>
      </c>
      <c r="D4" s="2">
        <v>90</v>
      </c>
      <c r="E4" s="2">
        <v>183</v>
      </c>
      <c r="F4" s="3" t="s">
        <v>10</v>
      </c>
      <c r="G4" s="3" t="s">
        <v>11</v>
      </c>
      <c r="H4" s="3" t="s">
        <v>16</v>
      </c>
    </row>
    <row r="5" spans="1:8" x14ac:dyDescent="0.35">
      <c r="A5" s="2">
        <v>4</v>
      </c>
      <c r="B5" s="3" t="s">
        <v>8</v>
      </c>
      <c r="C5" s="3" t="s">
        <v>9</v>
      </c>
      <c r="D5" s="2">
        <v>80</v>
      </c>
      <c r="E5" s="2">
        <v>178</v>
      </c>
      <c r="F5" s="3" t="s">
        <v>10</v>
      </c>
      <c r="G5" s="3" t="s">
        <v>11</v>
      </c>
      <c r="H5" s="3" t="s">
        <v>11</v>
      </c>
    </row>
    <row r="6" spans="1:8" x14ac:dyDescent="0.35">
      <c r="A6" s="2">
        <v>5</v>
      </c>
      <c r="B6" s="3" t="s">
        <v>14</v>
      </c>
      <c r="C6" s="3" t="s">
        <v>9</v>
      </c>
      <c r="D6" s="2">
        <v>70</v>
      </c>
      <c r="E6" s="2">
        <v>178</v>
      </c>
      <c r="F6" s="3" t="s">
        <v>17</v>
      </c>
      <c r="G6" s="3" t="s">
        <v>11</v>
      </c>
      <c r="H6" s="3" t="s">
        <v>11</v>
      </c>
    </row>
    <row r="7" spans="1:8" x14ac:dyDescent="0.35">
      <c r="A7" s="2">
        <v>6</v>
      </c>
      <c r="B7" s="3" t="s">
        <v>14</v>
      </c>
      <c r="C7" s="3" t="s">
        <v>15</v>
      </c>
      <c r="D7" s="2">
        <v>90</v>
      </c>
      <c r="E7" s="2">
        <v>191</v>
      </c>
      <c r="F7" s="3" t="s">
        <v>10</v>
      </c>
      <c r="G7" s="3" t="s">
        <v>11</v>
      </c>
      <c r="H7" s="3" t="s">
        <v>11</v>
      </c>
    </row>
    <row r="8" spans="1:8" x14ac:dyDescent="0.35">
      <c r="A8" s="2">
        <v>7</v>
      </c>
      <c r="B8" s="3" t="s">
        <v>12</v>
      </c>
      <c r="C8" s="3" t="s">
        <v>9</v>
      </c>
      <c r="D8" s="2">
        <v>69</v>
      </c>
      <c r="E8" s="2">
        <v>173</v>
      </c>
      <c r="F8" s="3" t="s">
        <v>17</v>
      </c>
      <c r="G8" s="3" t="s">
        <v>11</v>
      </c>
      <c r="H8" s="3" t="s">
        <v>11</v>
      </c>
    </row>
    <row r="9" spans="1:8" x14ac:dyDescent="0.35">
      <c r="A9" s="2">
        <v>8</v>
      </c>
      <c r="B9" s="3" t="s">
        <v>18</v>
      </c>
      <c r="C9" s="3" t="s">
        <v>9</v>
      </c>
      <c r="D9" s="2">
        <v>139</v>
      </c>
      <c r="E9" s="2">
        <v>178</v>
      </c>
      <c r="F9" s="3" t="s">
        <v>10</v>
      </c>
      <c r="G9" s="3" t="s">
        <v>11</v>
      </c>
      <c r="H9" s="3" t="s">
        <v>11</v>
      </c>
    </row>
    <row r="10" spans="1:8" x14ac:dyDescent="0.35">
      <c r="A10" s="2">
        <v>9</v>
      </c>
      <c r="B10" s="3" t="s">
        <v>8</v>
      </c>
      <c r="C10" s="3" t="s">
        <v>9</v>
      </c>
      <c r="D10" s="2">
        <v>72</v>
      </c>
      <c r="E10" s="2">
        <v>180</v>
      </c>
      <c r="F10" s="3" t="s">
        <v>10</v>
      </c>
      <c r="G10" s="3" t="s">
        <v>11</v>
      </c>
      <c r="H10" s="3" t="s">
        <v>11</v>
      </c>
    </row>
    <row r="11" spans="1:8" x14ac:dyDescent="0.35">
      <c r="A11" s="2">
        <v>10</v>
      </c>
      <c r="B11" s="3" t="s">
        <v>12</v>
      </c>
      <c r="C11" s="3" t="s">
        <v>9</v>
      </c>
      <c r="D11" s="2">
        <v>65</v>
      </c>
      <c r="E11" s="2">
        <v>173</v>
      </c>
      <c r="F11" s="3" t="s">
        <v>17</v>
      </c>
      <c r="G11" s="3" t="s">
        <v>11</v>
      </c>
      <c r="H11" s="3" t="s">
        <v>11</v>
      </c>
    </row>
    <row r="12" spans="1:8" x14ac:dyDescent="0.35">
      <c r="A12" s="2">
        <v>11</v>
      </c>
      <c r="B12" s="3" t="s">
        <v>18</v>
      </c>
      <c r="C12" s="3" t="s">
        <v>15</v>
      </c>
      <c r="D12" s="2">
        <v>93</v>
      </c>
      <c r="E12" s="2">
        <v>185</v>
      </c>
      <c r="F12" s="3" t="s">
        <v>10</v>
      </c>
      <c r="G12" s="3" t="s">
        <v>11</v>
      </c>
      <c r="H12" s="3" t="s">
        <v>13</v>
      </c>
    </row>
    <row r="13" spans="1:8" x14ac:dyDescent="0.35">
      <c r="A13" s="2">
        <v>12</v>
      </c>
      <c r="B13" s="3" t="s">
        <v>8</v>
      </c>
      <c r="C13" s="3" t="s">
        <v>9</v>
      </c>
      <c r="D13" s="2">
        <v>70</v>
      </c>
      <c r="E13" s="2">
        <v>175</v>
      </c>
      <c r="F13" s="3" t="s">
        <v>19</v>
      </c>
      <c r="G13" s="3" t="s">
        <v>13</v>
      </c>
      <c r="H13" s="3" t="s">
        <v>13</v>
      </c>
    </row>
    <row r="14" spans="1:8" x14ac:dyDescent="0.35">
      <c r="A14" s="2">
        <v>13</v>
      </c>
      <c r="B14" s="3" t="s">
        <v>18</v>
      </c>
      <c r="C14" s="3" t="s">
        <v>9</v>
      </c>
      <c r="D14" s="2">
        <v>64</v>
      </c>
      <c r="E14" s="2">
        <v>164</v>
      </c>
      <c r="F14" s="3" t="s">
        <v>10</v>
      </c>
      <c r="G14" s="3" t="s">
        <v>13</v>
      </c>
      <c r="H14" s="3" t="s">
        <v>11</v>
      </c>
    </row>
    <row r="15" spans="1:8" x14ac:dyDescent="0.35">
      <c r="A15" s="2">
        <v>14</v>
      </c>
      <c r="B15" s="3" t="s">
        <v>18</v>
      </c>
      <c r="C15" s="3" t="s">
        <v>15</v>
      </c>
      <c r="D15" s="2">
        <v>70</v>
      </c>
      <c r="E15" s="2">
        <v>171</v>
      </c>
      <c r="F15" s="3" t="s">
        <v>19</v>
      </c>
      <c r="G15" s="3" t="s">
        <v>11</v>
      </c>
      <c r="H15" s="3" t="s">
        <v>13</v>
      </c>
    </row>
    <row r="16" spans="1:8" x14ac:dyDescent="0.35">
      <c r="A16" s="2">
        <v>15</v>
      </c>
      <c r="B16" s="3" t="s">
        <v>18</v>
      </c>
      <c r="C16" s="3" t="s">
        <v>15</v>
      </c>
      <c r="D16" s="2">
        <v>67</v>
      </c>
      <c r="E16" s="2">
        <v>162</v>
      </c>
      <c r="F16" s="3" t="s">
        <v>10</v>
      </c>
      <c r="G16" s="3" t="s">
        <v>13</v>
      </c>
      <c r="H16" s="3" t="s">
        <v>13</v>
      </c>
    </row>
    <row r="17" spans="1:8" x14ac:dyDescent="0.35">
      <c r="A17" s="2">
        <v>16</v>
      </c>
      <c r="B17" s="3" t="s">
        <v>8</v>
      </c>
      <c r="C17" s="3" t="s">
        <v>15</v>
      </c>
      <c r="D17" s="2">
        <v>89</v>
      </c>
      <c r="E17" s="2">
        <v>178</v>
      </c>
      <c r="F17" s="3" t="s">
        <v>10</v>
      </c>
      <c r="G17" s="3" t="s">
        <v>16</v>
      </c>
      <c r="H17" s="3" t="s">
        <v>13</v>
      </c>
    </row>
    <row r="18" spans="1:8" x14ac:dyDescent="0.35">
      <c r="A18" s="2">
        <v>17</v>
      </c>
      <c r="B18" s="3" t="s">
        <v>8</v>
      </c>
      <c r="C18" s="3" t="s">
        <v>9</v>
      </c>
      <c r="D18" s="2">
        <v>63</v>
      </c>
      <c r="E18" s="2">
        <v>165</v>
      </c>
      <c r="F18" s="3" t="s">
        <v>10</v>
      </c>
      <c r="G18" s="3" t="s">
        <v>13</v>
      </c>
      <c r="H18" s="3" t="s">
        <v>11</v>
      </c>
    </row>
    <row r="19" spans="1:8" x14ac:dyDescent="0.35">
      <c r="A19" s="2">
        <v>18</v>
      </c>
      <c r="B19" s="3" t="s">
        <v>18</v>
      </c>
      <c r="C19" s="3" t="s">
        <v>15</v>
      </c>
      <c r="D19" s="2">
        <v>99</v>
      </c>
      <c r="E19" s="2">
        <v>187</v>
      </c>
      <c r="F19" s="3" t="s">
        <v>17</v>
      </c>
      <c r="G19" s="3" t="s">
        <v>11</v>
      </c>
      <c r="H19" s="3" t="s">
        <v>13</v>
      </c>
    </row>
    <row r="20" spans="1:8" x14ac:dyDescent="0.35">
      <c r="A20" s="2">
        <v>19</v>
      </c>
      <c r="B20" s="3" t="s">
        <v>18</v>
      </c>
      <c r="C20" s="3" t="s">
        <v>9</v>
      </c>
      <c r="D20" s="2">
        <v>85</v>
      </c>
      <c r="E20" s="2">
        <v>155</v>
      </c>
      <c r="F20" s="3" t="s">
        <v>10</v>
      </c>
      <c r="G20" s="3" t="s">
        <v>13</v>
      </c>
      <c r="H20" s="3" t="s">
        <v>16</v>
      </c>
    </row>
    <row r="21" spans="1:8" x14ac:dyDescent="0.35">
      <c r="A21" s="2">
        <v>20</v>
      </c>
      <c r="B21" s="3" t="s">
        <v>14</v>
      </c>
      <c r="C21" s="3" t="s">
        <v>9</v>
      </c>
      <c r="D21" s="2">
        <v>53</v>
      </c>
      <c r="E21" s="2">
        <v>170</v>
      </c>
      <c r="F21" s="3" t="s">
        <v>10</v>
      </c>
      <c r="G21" s="3" t="s">
        <v>11</v>
      </c>
      <c r="H21" s="3" t="s">
        <v>11</v>
      </c>
    </row>
    <row r="22" spans="1:8" x14ac:dyDescent="0.35">
      <c r="A22" s="2">
        <v>21</v>
      </c>
      <c r="B22" s="3" t="s">
        <v>14</v>
      </c>
      <c r="C22" s="3" t="s">
        <v>15</v>
      </c>
      <c r="D22" s="2">
        <v>82</v>
      </c>
      <c r="E22" s="2">
        <v>190</v>
      </c>
      <c r="F22" s="3" t="s">
        <v>10</v>
      </c>
      <c r="G22" s="3" t="s">
        <v>11</v>
      </c>
      <c r="H22" s="3" t="s">
        <v>11</v>
      </c>
    </row>
    <row r="23" spans="1:8" x14ac:dyDescent="0.35">
      <c r="A23" s="2">
        <v>22</v>
      </c>
      <c r="B23" s="3" t="s">
        <v>18</v>
      </c>
      <c r="C23" s="3" t="s">
        <v>9</v>
      </c>
      <c r="D23" s="2">
        <v>69</v>
      </c>
      <c r="E23" s="2">
        <v>152</v>
      </c>
      <c r="F23" s="3" t="s">
        <v>10</v>
      </c>
      <c r="G23" s="3" t="s">
        <v>13</v>
      </c>
      <c r="H23" s="3" t="s">
        <v>11</v>
      </c>
    </row>
    <row r="24" spans="1:8" x14ac:dyDescent="0.35">
      <c r="A24" s="2">
        <v>23</v>
      </c>
      <c r="B24" s="3" t="s">
        <v>8</v>
      </c>
      <c r="C24" s="3" t="s">
        <v>15</v>
      </c>
      <c r="D24" s="2">
        <v>66</v>
      </c>
      <c r="E24" s="2">
        <v>175</v>
      </c>
      <c r="F24" s="3" t="s">
        <v>10</v>
      </c>
      <c r="G24" s="3" t="s">
        <v>13</v>
      </c>
      <c r="H24" s="3" t="s">
        <v>16</v>
      </c>
    </row>
    <row r="25" spans="1:8" x14ac:dyDescent="0.35">
      <c r="A25" s="2">
        <v>24</v>
      </c>
      <c r="B25" s="3" t="s">
        <v>18</v>
      </c>
      <c r="C25" s="3" t="s">
        <v>15</v>
      </c>
      <c r="D25" s="2">
        <v>110</v>
      </c>
      <c r="E25" s="2">
        <v>177</v>
      </c>
      <c r="F25" s="3" t="s">
        <v>19</v>
      </c>
      <c r="G25" s="3" t="s">
        <v>16</v>
      </c>
      <c r="H25" s="3" t="s">
        <v>16</v>
      </c>
    </row>
    <row r="26" spans="1:8" x14ac:dyDescent="0.35">
      <c r="A26" s="2">
        <v>25</v>
      </c>
      <c r="B26" s="3" t="s">
        <v>14</v>
      </c>
      <c r="C26" s="3" t="s">
        <v>9</v>
      </c>
      <c r="D26" s="2">
        <v>65</v>
      </c>
      <c r="E26" s="2">
        <v>175</v>
      </c>
      <c r="F26" s="3" t="s">
        <v>17</v>
      </c>
      <c r="G26" s="3" t="s">
        <v>11</v>
      </c>
      <c r="H26" s="3" t="s">
        <v>16</v>
      </c>
    </row>
    <row r="27" spans="1:8" x14ac:dyDescent="0.35">
      <c r="A27" s="2">
        <v>26</v>
      </c>
      <c r="B27" s="3" t="s">
        <v>14</v>
      </c>
      <c r="C27" s="3" t="s">
        <v>9</v>
      </c>
      <c r="D27" s="2">
        <v>57</v>
      </c>
      <c r="E27" s="2">
        <v>157</v>
      </c>
      <c r="F27" s="3" t="s">
        <v>17</v>
      </c>
      <c r="G27" s="3" t="s">
        <v>16</v>
      </c>
      <c r="H27" s="3" t="s">
        <v>16</v>
      </c>
    </row>
    <row r="28" spans="1:8" x14ac:dyDescent="0.35">
      <c r="A28" s="2">
        <v>27</v>
      </c>
      <c r="B28" s="3" t="s">
        <v>18</v>
      </c>
      <c r="C28" s="3" t="s">
        <v>15</v>
      </c>
      <c r="D28" s="2">
        <v>90</v>
      </c>
      <c r="E28" s="2">
        <v>185</v>
      </c>
      <c r="F28" s="3" t="s">
        <v>10</v>
      </c>
      <c r="G28" s="3" t="s">
        <v>16</v>
      </c>
      <c r="H28" s="3" t="s">
        <v>11</v>
      </c>
    </row>
    <row r="29" spans="1:8" x14ac:dyDescent="0.35">
      <c r="A29" s="2">
        <v>28</v>
      </c>
      <c r="B29" s="3" t="s">
        <v>12</v>
      </c>
      <c r="C29" s="3" t="s">
        <v>15</v>
      </c>
      <c r="D29" s="2">
        <v>70</v>
      </c>
      <c r="E29" s="2">
        <v>190</v>
      </c>
      <c r="F29" s="3" t="s">
        <v>17</v>
      </c>
      <c r="G29" s="3" t="s">
        <v>16</v>
      </c>
      <c r="H29" s="3" t="s">
        <v>16</v>
      </c>
    </row>
    <row r="30" spans="1:8" x14ac:dyDescent="0.35">
      <c r="A30" s="2">
        <v>29</v>
      </c>
      <c r="B30" s="3" t="s">
        <v>8</v>
      </c>
      <c r="C30" s="3" t="s">
        <v>15</v>
      </c>
      <c r="D30" s="2">
        <v>94</v>
      </c>
      <c r="E30" s="2">
        <v>180</v>
      </c>
      <c r="F30" s="3" t="s">
        <v>10</v>
      </c>
      <c r="G30" s="3" t="s">
        <v>16</v>
      </c>
      <c r="H30" s="3" t="s">
        <v>16</v>
      </c>
    </row>
    <row r="31" spans="1:8" x14ac:dyDescent="0.35">
      <c r="A31" s="2">
        <v>30</v>
      </c>
      <c r="B31" s="3" t="s">
        <v>18</v>
      </c>
      <c r="C31" s="3" t="s">
        <v>15</v>
      </c>
      <c r="D31" s="2">
        <v>75</v>
      </c>
      <c r="E31" s="2">
        <v>170</v>
      </c>
      <c r="F31" s="3" t="s">
        <v>10</v>
      </c>
      <c r="G31" s="3" t="s">
        <v>13</v>
      </c>
      <c r="H31" s="3" t="s">
        <v>16</v>
      </c>
    </row>
    <row r="32" spans="1:8" x14ac:dyDescent="0.35">
      <c r="A32" s="2">
        <v>31</v>
      </c>
      <c r="B32" s="3" t="s">
        <v>12</v>
      </c>
      <c r="C32" s="3" t="s">
        <v>9</v>
      </c>
      <c r="D32" s="2">
        <v>54</v>
      </c>
      <c r="E32" s="2">
        <v>169</v>
      </c>
      <c r="F32" s="3" t="s">
        <v>17</v>
      </c>
      <c r="G32" s="3" t="s">
        <v>13</v>
      </c>
      <c r="H32" s="3" t="s">
        <v>11</v>
      </c>
    </row>
    <row r="33" spans="1:8" x14ac:dyDescent="0.35">
      <c r="A33" s="2">
        <v>32</v>
      </c>
      <c r="B33" s="3" t="s">
        <v>12</v>
      </c>
      <c r="C33" s="3" t="s">
        <v>9</v>
      </c>
      <c r="D33" s="2">
        <v>60</v>
      </c>
      <c r="E33" s="2">
        <v>170</v>
      </c>
      <c r="F33" s="3" t="s">
        <v>17</v>
      </c>
      <c r="G33" s="3" t="s">
        <v>11</v>
      </c>
      <c r="H33" s="3" t="s">
        <v>16</v>
      </c>
    </row>
    <row r="34" spans="1:8" x14ac:dyDescent="0.35">
      <c r="A34" s="2">
        <v>33</v>
      </c>
      <c r="B34" s="3" t="s">
        <v>8</v>
      </c>
      <c r="C34" s="3" t="s">
        <v>9</v>
      </c>
      <c r="D34" s="2">
        <v>62</v>
      </c>
      <c r="E34" s="2">
        <v>171</v>
      </c>
      <c r="F34" s="3" t="s">
        <v>17</v>
      </c>
      <c r="G34" s="3" t="s">
        <v>13</v>
      </c>
      <c r="H34" s="3" t="s">
        <v>11</v>
      </c>
    </row>
    <row r="35" spans="1:8" x14ac:dyDescent="0.35">
      <c r="A35" s="2">
        <v>34</v>
      </c>
      <c r="B35" s="3" t="s">
        <v>18</v>
      </c>
      <c r="C35" s="3" t="s">
        <v>9</v>
      </c>
      <c r="D35" s="2">
        <v>49</v>
      </c>
      <c r="E35" s="2">
        <v>58</v>
      </c>
      <c r="F35" s="3" t="s">
        <v>10</v>
      </c>
      <c r="G35" s="3" t="s">
        <v>11</v>
      </c>
      <c r="H35" s="3" t="s">
        <v>13</v>
      </c>
    </row>
    <row r="36" spans="1:8" x14ac:dyDescent="0.35">
      <c r="A36" s="2">
        <v>35</v>
      </c>
      <c r="B36" s="3" t="s">
        <v>14</v>
      </c>
      <c r="C36" s="3" t="s">
        <v>15</v>
      </c>
      <c r="D36" s="2">
        <v>60</v>
      </c>
      <c r="E36" s="2">
        <v>183</v>
      </c>
      <c r="F36" s="3" t="s">
        <v>10</v>
      </c>
      <c r="G36" s="3" t="s">
        <v>13</v>
      </c>
      <c r="H36" s="3" t="s">
        <v>16</v>
      </c>
    </row>
    <row r="37" spans="1:8" x14ac:dyDescent="0.35">
      <c r="A37" s="2">
        <v>36</v>
      </c>
      <c r="B37" s="3" t="s">
        <v>12</v>
      </c>
      <c r="C37" s="3" t="s">
        <v>9</v>
      </c>
      <c r="D37" s="2">
        <v>50</v>
      </c>
      <c r="E37" s="2">
        <v>160</v>
      </c>
      <c r="F37" s="3" t="s">
        <v>10</v>
      </c>
      <c r="G37" s="3" t="s">
        <v>13</v>
      </c>
      <c r="H37" s="3" t="s">
        <v>13</v>
      </c>
    </row>
    <row r="38" spans="1:8" x14ac:dyDescent="0.35">
      <c r="A38" s="2">
        <v>37</v>
      </c>
      <c r="B38" s="3" t="s">
        <v>8</v>
      </c>
      <c r="C38" s="3" t="s">
        <v>9</v>
      </c>
      <c r="D38" s="2">
        <v>68</v>
      </c>
      <c r="E38" s="2">
        <v>153</v>
      </c>
      <c r="F38" s="3" t="s">
        <v>10</v>
      </c>
      <c r="G38" s="3" t="s">
        <v>11</v>
      </c>
      <c r="H38" s="3" t="s">
        <v>11</v>
      </c>
    </row>
    <row r="39" spans="1:8" x14ac:dyDescent="0.35">
      <c r="A39" s="2">
        <v>38</v>
      </c>
      <c r="B39" s="3" t="s">
        <v>18</v>
      </c>
      <c r="C39" s="3" t="s">
        <v>9</v>
      </c>
      <c r="D39" s="2">
        <v>65</v>
      </c>
      <c r="E39" s="2">
        <v>167</v>
      </c>
      <c r="F39" s="3" t="s">
        <v>19</v>
      </c>
      <c r="G39" s="3" t="s">
        <v>13</v>
      </c>
      <c r="H39" s="3" t="s">
        <v>16</v>
      </c>
    </row>
    <row r="40" spans="1:8" x14ac:dyDescent="0.35">
      <c r="A40" s="2">
        <v>39</v>
      </c>
      <c r="B40" s="3" t="s">
        <v>18</v>
      </c>
      <c r="C40" s="3" t="s">
        <v>9</v>
      </c>
      <c r="D40" s="2">
        <v>45</v>
      </c>
      <c r="E40" s="2">
        <v>150</v>
      </c>
      <c r="F40" s="3" t="s">
        <v>19</v>
      </c>
      <c r="G40" s="3" t="s">
        <v>16</v>
      </c>
      <c r="H40" s="3" t="s">
        <v>13</v>
      </c>
    </row>
    <row r="41" spans="1:8" x14ac:dyDescent="0.35">
      <c r="A41" s="2">
        <v>40</v>
      </c>
      <c r="B41" s="3" t="s">
        <v>14</v>
      </c>
      <c r="C41" s="3" t="s">
        <v>9</v>
      </c>
      <c r="D41" s="2">
        <v>54</v>
      </c>
      <c r="E41" s="2">
        <v>155</v>
      </c>
      <c r="F41" s="3" t="s">
        <v>10</v>
      </c>
      <c r="G41" s="3" t="s">
        <v>11</v>
      </c>
      <c r="H41" s="3" t="s">
        <v>16</v>
      </c>
    </row>
    <row r="42" spans="1:8" x14ac:dyDescent="0.35">
      <c r="A42" s="2">
        <v>41</v>
      </c>
      <c r="B42" s="3" t="s">
        <v>8</v>
      </c>
      <c r="C42" s="3" t="s">
        <v>9</v>
      </c>
      <c r="D42" s="2">
        <v>75</v>
      </c>
      <c r="E42" s="2">
        <v>172</v>
      </c>
      <c r="F42" s="3" t="s">
        <v>19</v>
      </c>
      <c r="G42" s="3" t="s">
        <v>16</v>
      </c>
      <c r="H42" s="3" t="s">
        <v>11</v>
      </c>
    </row>
    <row r="43" spans="1:8" x14ac:dyDescent="0.35">
      <c r="A43" s="2">
        <v>42</v>
      </c>
      <c r="B43" s="3" t="s">
        <v>12</v>
      </c>
      <c r="C43" s="3" t="s">
        <v>9</v>
      </c>
      <c r="D43" s="2">
        <v>69</v>
      </c>
      <c r="E43" s="2">
        <v>168</v>
      </c>
      <c r="F43" s="3" t="s">
        <v>19</v>
      </c>
      <c r="G43" s="3" t="s">
        <v>13</v>
      </c>
      <c r="H43" s="3" t="s">
        <v>16</v>
      </c>
    </row>
    <row r="44" spans="1:8" x14ac:dyDescent="0.35">
      <c r="A44" s="2">
        <v>43</v>
      </c>
      <c r="B44" s="3" t="s">
        <v>18</v>
      </c>
      <c r="C44" s="3" t="s">
        <v>9</v>
      </c>
      <c r="D44" s="2">
        <v>84</v>
      </c>
      <c r="E44" s="2">
        <v>161</v>
      </c>
      <c r="F44" s="3" t="s">
        <v>10</v>
      </c>
      <c r="G44" s="3" t="s">
        <v>11</v>
      </c>
      <c r="H44" s="3" t="s">
        <v>16</v>
      </c>
    </row>
    <row r="45" spans="1:8" x14ac:dyDescent="0.35">
      <c r="A45" s="2">
        <v>44</v>
      </c>
      <c r="B45" s="3" t="s">
        <v>18</v>
      </c>
      <c r="C45" s="3" t="s">
        <v>15</v>
      </c>
      <c r="D45" s="2">
        <v>70</v>
      </c>
      <c r="E45" s="2">
        <v>178</v>
      </c>
      <c r="F45" s="3" t="s">
        <v>17</v>
      </c>
      <c r="G45" s="3" t="s">
        <v>11</v>
      </c>
      <c r="H45" s="3" t="s">
        <v>16</v>
      </c>
    </row>
    <row r="46" spans="1:8" x14ac:dyDescent="0.35">
      <c r="A46" s="2">
        <v>45</v>
      </c>
      <c r="B46" s="3" t="s">
        <v>18</v>
      </c>
      <c r="C46" s="3" t="s">
        <v>15</v>
      </c>
      <c r="D46" s="2">
        <v>78</v>
      </c>
      <c r="E46" s="2">
        <v>160</v>
      </c>
      <c r="F46" s="3" t="s">
        <v>19</v>
      </c>
      <c r="G46" s="3" t="s">
        <v>13</v>
      </c>
      <c r="H46" s="3" t="s">
        <v>16</v>
      </c>
    </row>
    <row r="47" spans="1:8" x14ac:dyDescent="0.35">
      <c r="A47" s="2">
        <v>46</v>
      </c>
      <c r="B47" s="3" t="s">
        <v>18</v>
      </c>
      <c r="C47" s="3" t="s">
        <v>15</v>
      </c>
      <c r="D47" s="2">
        <v>60</v>
      </c>
      <c r="E47" s="2">
        <v>164</v>
      </c>
      <c r="F47" s="3" t="s">
        <v>17</v>
      </c>
      <c r="G47" s="3" t="s">
        <v>11</v>
      </c>
      <c r="H47" s="3" t="s">
        <v>16</v>
      </c>
    </row>
    <row r="48" spans="1:8" x14ac:dyDescent="0.35">
      <c r="A48" s="2">
        <v>47</v>
      </c>
      <c r="B48" s="3" t="s">
        <v>14</v>
      </c>
      <c r="C48" s="3" t="s">
        <v>9</v>
      </c>
      <c r="D48" s="2">
        <v>48</v>
      </c>
      <c r="E48" s="2">
        <v>158</v>
      </c>
      <c r="F48" s="3" t="s">
        <v>17</v>
      </c>
      <c r="G48" s="3" t="s">
        <v>11</v>
      </c>
      <c r="H48" s="3" t="s">
        <v>16</v>
      </c>
    </row>
    <row r="49" spans="1:8" x14ac:dyDescent="0.35">
      <c r="A49" s="2">
        <v>48</v>
      </c>
      <c r="B49" s="3" t="s">
        <v>12</v>
      </c>
      <c r="C49" s="3" t="s">
        <v>9</v>
      </c>
      <c r="D49" s="2">
        <v>85</v>
      </c>
      <c r="E49" s="2">
        <v>180</v>
      </c>
      <c r="F49" s="3" t="s">
        <v>10</v>
      </c>
      <c r="G49" s="3" t="s">
        <v>11</v>
      </c>
      <c r="H49" s="3" t="s">
        <v>16</v>
      </c>
    </row>
    <row r="50" spans="1:8" x14ac:dyDescent="0.35">
      <c r="A50" s="2">
        <v>49</v>
      </c>
      <c r="B50" s="3" t="s">
        <v>8</v>
      </c>
      <c r="C50" s="3" t="s">
        <v>9</v>
      </c>
      <c r="D50" s="2">
        <v>67</v>
      </c>
      <c r="E50" s="2">
        <v>170</v>
      </c>
      <c r="F50" s="3" t="s">
        <v>17</v>
      </c>
      <c r="G50" s="3" t="s">
        <v>11</v>
      </c>
      <c r="H50" s="3" t="s">
        <v>16</v>
      </c>
    </row>
    <row r="51" spans="1:8" x14ac:dyDescent="0.35">
      <c r="A51" s="2">
        <v>50</v>
      </c>
      <c r="B51" s="3" t="s">
        <v>12</v>
      </c>
      <c r="C51" s="3" t="s">
        <v>9</v>
      </c>
      <c r="D51" s="2">
        <v>65</v>
      </c>
      <c r="E51" s="2">
        <v>170</v>
      </c>
      <c r="F51" s="3" t="s">
        <v>17</v>
      </c>
      <c r="G51" s="3" t="s">
        <v>11</v>
      </c>
      <c r="H51" s="3" t="s">
        <v>11</v>
      </c>
    </row>
    <row r="52" spans="1:8" x14ac:dyDescent="0.35">
      <c r="A52" s="2">
        <v>51</v>
      </c>
      <c r="B52" s="3" t="s">
        <v>20</v>
      </c>
      <c r="C52" s="3" t="s">
        <v>9</v>
      </c>
      <c r="D52" s="2">
        <v>75</v>
      </c>
      <c r="E52" s="2">
        <v>165</v>
      </c>
      <c r="F52" s="3" t="s">
        <v>10</v>
      </c>
      <c r="G52" s="3" t="s">
        <v>11</v>
      </c>
      <c r="H52" s="3" t="s">
        <v>11</v>
      </c>
    </row>
    <row r="53" spans="1:8" x14ac:dyDescent="0.35">
      <c r="A53" s="2">
        <v>52</v>
      </c>
      <c r="B53" s="3" t="s">
        <v>18</v>
      </c>
      <c r="C53" s="3" t="s">
        <v>9</v>
      </c>
      <c r="D53" s="2">
        <v>65</v>
      </c>
      <c r="E53" s="2">
        <v>168</v>
      </c>
      <c r="F53" s="3" t="s">
        <v>17</v>
      </c>
      <c r="G53" s="3" t="s">
        <v>13</v>
      </c>
      <c r="H53" s="3" t="s">
        <v>11</v>
      </c>
    </row>
    <row r="54" spans="1:8" x14ac:dyDescent="0.35">
      <c r="A54" s="2">
        <v>53</v>
      </c>
      <c r="B54" s="3" t="s">
        <v>20</v>
      </c>
      <c r="C54" s="3" t="s">
        <v>9</v>
      </c>
      <c r="D54" s="2">
        <v>70</v>
      </c>
      <c r="E54" s="2">
        <v>171</v>
      </c>
      <c r="F54" s="3" t="s">
        <v>10</v>
      </c>
      <c r="G54" s="3" t="s">
        <v>11</v>
      </c>
      <c r="H54" s="3" t="s">
        <v>11</v>
      </c>
    </row>
    <row r="55" spans="1:8" x14ac:dyDescent="0.35">
      <c r="A55" s="2">
        <v>54</v>
      </c>
      <c r="B55" s="3" t="s">
        <v>18</v>
      </c>
      <c r="C55" s="3" t="s">
        <v>9</v>
      </c>
      <c r="D55" s="2">
        <v>75</v>
      </c>
      <c r="E55" s="2">
        <v>167</v>
      </c>
      <c r="F55" s="3" t="s">
        <v>19</v>
      </c>
      <c r="G55" s="3" t="s">
        <v>11</v>
      </c>
      <c r="H55" s="3" t="s">
        <v>13</v>
      </c>
    </row>
    <row r="56" spans="1:8" x14ac:dyDescent="0.35">
      <c r="A56" s="2">
        <v>55</v>
      </c>
      <c r="B56" s="3" t="s">
        <v>20</v>
      </c>
      <c r="C56" s="3" t="s">
        <v>9</v>
      </c>
      <c r="D56" s="2">
        <v>90</v>
      </c>
      <c r="E56" s="2">
        <v>172</v>
      </c>
      <c r="F56" s="3" t="s">
        <v>17</v>
      </c>
      <c r="G56" s="3" t="s">
        <v>11</v>
      </c>
      <c r="H56" s="3" t="s">
        <v>11</v>
      </c>
    </row>
    <row r="57" spans="1:8" x14ac:dyDescent="0.35">
      <c r="A57" s="2">
        <v>56</v>
      </c>
      <c r="B57" s="3" t="s">
        <v>20</v>
      </c>
      <c r="C57" s="3" t="s">
        <v>15</v>
      </c>
      <c r="D57" s="2">
        <v>94</v>
      </c>
      <c r="E57" s="2">
        <v>168</v>
      </c>
      <c r="F57" s="3" t="s">
        <v>10</v>
      </c>
      <c r="G57" s="3" t="s">
        <v>11</v>
      </c>
      <c r="H57" s="3" t="s">
        <v>11</v>
      </c>
    </row>
    <row r="58" spans="1:8" x14ac:dyDescent="0.35">
      <c r="A58" s="2">
        <v>57</v>
      </c>
      <c r="B58" s="3" t="s">
        <v>20</v>
      </c>
      <c r="C58" s="3" t="s">
        <v>9</v>
      </c>
      <c r="D58" s="2">
        <v>78</v>
      </c>
      <c r="E58" s="2">
        <v>180</v>
      </c>
      <c r="F58" s="3" t="s">
        <v>10</v>
      </c>
      <c r="G58" s="3" t="s">
        <v>11</v>
      </c>
      <c r="H58" s="3" t="s">
        <v>11</v>
      </c>
    </row>
    <row r="59" spans="1:8" x14ac:dyDescent="0.35">
      <c r="A59" s="2">
        <v>58</v>
      </c>
      <c r="B59" s="3" t="s">
        <v>20</v>
      </c>
      <c r="C59" s="3" t="s">
        <v>9</v>
      </c>
      <c r="D59" s="2">
        <v>67</v>
      </c>
      <c r="E59" s="2">
        <v>168</v>
      </c>
      <c r="F59" s="3" t="s">
        <v>10</v>
      </c>
      <c r="G59" s="3" t="s">
        <v>13</v>
      </c>
      <c r="H59" s="3" t="s">
        <v>11</v>
      </c>
    </row>
    <row r="60" spans="1:8" x14ac:dyDescent="0.35">
      <c r="A60" s="2">
        <v>59</v>
      </c>
      <c r="B60" s="3" t="s">
        <v>18</v>
      </c>
      <c r="C60" s="3" t="s">
        <v>15</v>
      </c>
      <c r="D60" s="2">
        <v>95</v>
      </c>
      <c r="E60" s="2">
        <v>183</v>
      </c>
      <c r="F60" s="3" t="s">
        <v>17</v>
      </c>
      <c r="G60" s="3" t="s">
        <v>13</v>
      </c>
      <c r="H60" s="3" t="s">
        <v>11</v>
      </c>
    </row>
    <row r="61" spans="1:8" x14ac:dyDescent="0.35">
      <c r="A61" s="2">
        <v>60</v>
      </c>
      <c r="B61" s="3" t="s">
        <v>20</v>
      </c>
      <c r="C61" s="3" t="s">
        <v>15</v>
      </c>
      <c r="D61" s="2">
        <v>100</v>
      </c>
      <c r="E61" s="2">
        <v>193</v>
      </c>
      <c r="F61" s="3" t="s">
        <v>19</v>
      </c>
      <c r="G61" s="3" t="s">
        <v>11</v>
      </c>
      <c r="H61" s="3" t="s">
        <v>16</v>
      </c>
    </row>
    <row r="62" spans="1:8" x14ac:dyDescent="0.35">
      <c r="A62" s="2">
        <v>61</v>
      </c>
      <c r="B62" s="3" t="s">
        <v>8</v>
      </c>
      <c r="C62" s="3" t="s">
        <v>9</v>
      </c>
      <c r="D62" s="2">
        <v>66</v>
      </c>
      <c r="E62" s="2">
        <v>168</v>
      </c>
      <c r="F62" s="3" t="s">
        <v>10</v>
      </c>
      <c r="G62" s="3" t="s">
        <v>11</v>
      </c>
      <c r="H62" s="3" t="s">
        <v>11</v>
      </c>
    </row>
    <row r="63" spans="1:8" x14ac:dyDescent="0.35">
      <c r="A63" s="2">
        <v>62</v>
      </c>
      <c r="B63" s="3" t="s">
        <v>14</v>
      </c>
      <c r="C63" s="3" t="s">
        <v>9</v>
      </c>
      <c r="D63" s="2">
        <v>72</v>
      </c>
      <c r="E63" s="2">
        <v>168</v>
      </c>
      <c r="F63" s="3" t="s">
        <v>17</v>
      </c>
      <c r="G63" s="3" t="s">
        <v>16</v>
      </c>
      <c r="H63" s="3" t="s">
        <v>16</v>
      </c>
    </row>
    <row r="64" spans="1:8" x14ac:dyDescent="0.35">
      <c r="A64" s="2">
        <v>63</v>
      </c>
      <c r="B64" s="3" t="s">
        <v>12</v>
      </c>
      <c r="C64" s="3" t="s">
        <v>15</v>
      </c>
      <c r="D64" s="2">
        <v>82</v>
      </c>
      <c r="E64" s="2">
        <v>188</v>
      </c>
      <c r="F64" s="3" t="s">
        <v>17</v>
      </c>
      <c r="G64" s="3" t="s">
        <v>11</v>
      </c>
      <c r="H64" s="3" t="s">
        <v>16</v>
      </c>
    </row>
    <row r="65" spans="1:8" x14ac:dyDescent="0.35">
      <c r="A65" s="2">
        <v>64</v>
      </c>
      <c r="B65" s="3" t="s">
        <v>14</v>
      </c>
      <c r="C65" s="3" t="s">
        <v>15</v>
      </c>
      <c r="D65" s="2">
        <v>70</v>
      </c>
      <c r="E65" s="2">
        <v>173</v>
      </c>
      <c r="F65" s="3" t="s">
        <v>10</v>
      </c>
      <c r="G65" s="3" t="s">
        <v>16</v>
      </c>
      <c r="H65" s="3" t="s">
        <v>16</v>
      </c>
    </row>
    <row r="66" spans="1:8" x14ac:dyDescent="0.35">
      <c r="A66" s="2">
        <v>65</v>
      </c>
      <c r="B66" s="3" t="s">
        <v>12</v>
      </c>
      <c r="C66" s="3" t="s">
        <v>9</v>
      </c>
      <c r="D66" s="2">
        <v>79</v>
      </c>
      <c r="E66" s="2">
        <v>174</v>
      </c>
      <c r="F66" s="3" t="s">
        <v>10</v>
      </c>
      <c r="G66" s="3" t="s">
        <v>13</v>
      </c>
      <c r="H66" s="3" t="s">
        <v>13</v>
      </c>
    </row>
    <row r="67" spans="1:8" x14ac:dyDescent="0.35">
      <c r="A67" s="2">
        <v>66</v>
      </c>
      <c r="B67" s="3" t="s">
        <v>20</v>
      </c>
      <c r="C67" s="3" t="s">
        <v>15</v>
      </c>
      <c r="D67" s="2">
        <v>126</v>
      </c>
      <c r="E67" s="2">
        <v>173</v>
      </c>
      <c r="F67" s="3" t="s">
        <v>17</v>
      </c>
      <c r="G67" s="3" t="s">
        <v>16</v>
      </c>
      <c r="H67" s="3" t="s">
        <v>16</v>
      </c>
    </row>
    <row r="68" spans="1:8" x14ac:dyDescent="0.35">
      <c r="A68" s="2">
        <v>67</v>
      </c>
      <c r="B68" s="3" t="s">
        <v>8</v>
      </c>
      <c r="C68" s="3" t="s">
        <v>9</v>
      </c>
      <c r="D68" s="2">
        <v>77</v>
      </c>
      <c r="E68" s="2">
        <v>160</v>
      </c>
      <c r="F68" s="3" t="s">
        <v>10</v>
      </c>
      <c r="G68" s="3" t="s">
        <v>11</v>
      </c>
      <c r="H68" s="3" t="s">
        <v>16</v>
      </c>
    </row>
    <row r="69" spans="1:8" x14ac:dyDescent="0.35">
      <c r="A69" s="2">
        <v>68</v>
      </c>
      <c r="B69" s="3" t="s">
        <v>20</v>
      </c>
      <c r="C69" s="3" t="s">
        <v>9</v>
      </c>
      <c r="D69" s="2">
        <v>95</v>
      </c>
      <c r="E69" s="2">
        <v>162</v>
      </c>
      <c r="F69" s="3" t="s">
        <v>10</v>
      </c>
      <c r="G69" s="3" t="s">
        <v>11</v>
      </c>
      <c r="H69" s="3" t="s">
        <v>16</v>
      </c>
    </row>
    <row r="70" spans="1:8" x14ac:dyDescent="0.35">
      <c r="A70" s="2">
        <v>69</v>
      </c>
      <c r="B70" s="3" t="s">
        <v>12</v>
      </c>
      <c r="C70" s="3" t="s">
        <v>9</v>
      </c>
      <c r="D70" s="2">
        <v>61</v>
      </c>
      <c r="E70" s="2">
        <v>169</v>
      </c>
      <c r="F70" s="3" t="s">
        <v>19</v>
      </c>
      <c r="G70" s="3" t="s">
        <v>13</v>
      </c>
      <c r="H70" s="3" t="s">
        <v>13</v>
      </c>
    </row>
    <row r="71" spans="1:8" x14ac:dyDescent="0.35">
      <c r="A71" s="2">
        <v>70</v>
      </c>
      <c r="B71" s="3" t="s">
        <v>8</v>
      </c>
      <c r="C71" s="3" t="s">
        <v>9</v>
      </c>
      <c r="D71" s="2">
        <v>70</v>
      </c>
      <c r="E71" s="2">
        <v>175</v>
      </c>
      <c r="F71" s="3" t="s">
        <v>10</v>
      </c>
      <c r="G71" s="3" t="s">
        <v>11</v>
      </c>
      <c r="H71" s="3" t="s">
        <v>16</v>
      </c>
    </row>
    <row r="72" spans="1:8" x14ac:dyDescent="0.35">
      <c r="A72" s="2">
        <v>71</v>
      </c>
      <c r="B72" s="3" t="s">
        <v>14</v>
      </c>
      <c r="C72" s="3" t="s">
        <v>9</v>
      </c>
      <c r="D72" s="2">
        <v>65</v>
      </c>
      <c r="E72" s="2">
        <v>160</v>
      </c>
      <c r="F72" s="3" t="s">
        <v>19</v>
      </c>
      <c r="G72" s="3" t="s">
        <v>13</v>
      </c>
      <c r="H72" s="3" t="s">
        <v>16</v>
      </c>
    </row>
    <row r="73" spans="1:8" x14ac:dyDescent="0.35">
      <c r="A73" s="2">
        <v>72</v>
      </c>
      <c r="B73" s="3" t="s">
        <v>12</v>
      </c>
      <c r="C73" s="3" t="s">
        <v>9</v>
      </c>
      <c r="D73" s="2">
        <v>60</v>
      </c>
      <c r="E73" s="2">
        <v>168</v>
      </c>
      <c r="F73" s="3" t="s">
        <v>10</v>
      </c>
      <c r="G73" s="3" t="s">
        <v>13</v>
      </c>
      <c r="H73" s="3" t="s">
        <v>16</v>
      </c>
    </row>
    <row r="74" spans="1:8" x14ac:dyDescent="0.35">
      <c r="A74" s="2">
        <v>73</v>
      </c>
      <c r="B74" s="3" t="s">
        <v>8</v>
      </c>
      <c r="C74" s="3" t="s">
        <v>9</v>
      </c>
      <c r="D74" s="2">
        <v>110</v>
      </c>
      <c r="E74" s="2">
        <v>170</v>
      </c>
      <c r="F74" s="3" t="s">
        <v>10</v>
      </c>
      <c r="G74" s="3" t="s">
        <v>11</v>
      </c>
      <c r="H74" s="3" t="s">
        <v>16</v>
      </c>
    </row>
    <row r="75" spans="1:8" x14ac:dyDescent="0.35">
      <c r="A75" s="2">
        <v>74</v>
      </c>
      <c r="B75" s="3" t="s">
        <v>12</v>
      </c>
      <c r="C75" s="3" t="s">
        <v>9</v>
      </c>
      <c r="D75" s="2">
        <v>75</v>
      </c>
      <c r="E75" s="2">
        <v>163</v>
      </c>
      <c r="F75" s="3" t="s">
        <v>17</v>
      </c>
      <c r="G75" s="3" t="s">
        <v>11</v>
      </c>
      <c r="H75" s="3" t="s">
        <v>11</v>
      </c>
    </row>
    <row r="76" spans="1:8" x14ac:dyDescent="0.35">
      <c r="A76" s="2">
        <v>75</v>
      </c>
      <c r="B76" s="3" t="s">
        <v>14</v>
      </c>
      <c r="C76" s="3" t="s">
        <v>9</v>
      </c>
      <c r="D76" s="2">
        <v>65</v>
      </c>
      <c r="E76" s="2">
        <v>171</v>
      </c>
      <c r="F76" s="3" t="s">
        <v>10</v>
      </c>
      <c r="G76" s="3" t="s">
        <v>16</v>
      </c>
      <c r="H76" s="3" t="s">
        <v>16</v>
      </c>
    </row>
    <row r="77" spans="1:8" x14ac:dyDescent="0.35">
      <c r="A77" s="2">
        <v>76</v>
      </c>
      <c r="B77" s="3" t="s">
        <v>8</v>
      </c>
      <c r="C77" s="3" t="s">
        <v>15</v>
      </c>
      <c r="D77" s="2">
        <v>92</v>
      </c>
      <c r="E77" s="2">
        <v>185</v>
      </c>
      <c r="F77" s="3" t="s">
        <v>10</v>
      </c>
      <c r="G77" s="3" t="s">
        <v>13</v>
      </c>
      <c r="H77" s="3" t="s">
        <v>16</v>
      </c>
    </row>
    <row r="78" spans="1:8" x14ac:dyDescent="0.35">
      <c r="A78" s="2">
        <v>77</v>
      </c>
      <c r="B78" s="3" t="s">
        <v>14</v>
      </c>
      <c r="C78" s="3" t="s">
        <v>9</v>
      </c>
      <c r="D78" s="2">
        <v>78</v>
      </c>
      <c r="E78" s="2">
        <v>160</v>
      </c>
      <c r="F78" s="3" t="s">
        <v>10</v>
      </c>
      <c r="G78" s="3" t="s">
        <v>11</v>
      </c>
      <c r="H78" s="3" t="s">
        <v>16</v>
      </c>
    </row>
    <row r="79" spans="1:8" x14ac:dyDescent="0.35">
      <c r="A79" s="2">
        <v>78</v>
      </c>
      <c r="B79" s="3" t="s">
        <v>12</v>
      </c>
      <c r="C79" s="3" t="s">
        <v>9</v>
      </c>
      <c r="D79" s="2">
        <v>79</v>
      </c>
      <c r="E79" s="2">
        <v>154</v>
      </c>
      <c r="F79" s="3" t="s">
        <v>10</v>
      </c>
      <c r="G79" s="3" t="s">
        <v>11</v>
      </c>
      <c r="H79" s="3" t="s">
        <v>11</v>
      </c>
    </row>
    <row r="80" spans="1:8" x14ac:dyDescent="0.35">
      <c r="A80" s="2">
        <v>79</v>
      </c>
      <c r="B80" s="3" t="s">
        <v>8</v>
      </c>
      <c r="C80" s="3" t="s">
        <v>9</v>
      </c>
      <c r="D80" s="2">
        <v>60</v>
      </c>
      <c r="E80" s="2">
        <v>170</v>
      </c>
      <c r="F80" s="3" t="s">
        <v>17</v>
      </c>
      <c r="G80" s="3" t="s">
        <v>13</v>
      </c>
      <c r="H80" s="3" t="s">
        <v>11</v>
      </c>
    </row>
    <row r="81" spans="1:8" x14ac:dyDescent="0.35">
      <c r="A81" s="2">
        <v>80</v>
      </c>
      <c r="B81" s="3" t="s">
        <v>8</v>
      </c>
      <c r="C81" s="3" t="s">
        <v>15</v>
      </c>
      <c r="D81" s="2">
        <v>92</v>
      </c>
      <c r="E81" s="2">
        <v>185</v>
      </c>
      <c r="F81" s="3" t="s">
        <v>10</v>
      </c>
      <c r="G81" s="3" t="s">
        <v>13</v>
      </c>
      <c r="H81" s="3" t="s">
        <v>16</v>
      </c>
    </row>
    <row r="82" spans="1:8" x14ac:dyDescent="0.35">
      <c r="A82" s="2">
        <v>81</v>
      </c>
      <c r="B82" s="3" t="s">
        <v>12</v>
      </c>
      <c r="C82" s="3" t="s">
        <v>9</v>
      </c>
      <c r="D82" s="2">
        <v>80</v>
      </c>
      <c r="E82" s="2">
        <v>168</v>
      </c>
      <c r="F82" s="3" t="s">
        <v>17</v>
      </c>
      <c r="G82" s="3" t="s">
        <v>11</v>
      </c>
      <c r="H82" s="3" t="s">
        <v>11</v>
      </c>
    </row>
    <row r="83" spans="1:8" x14ac:dyDescent="0.35">
      <c r="A83" s="2">
        <v>82</v>
      </c>
      <c r="B83" s="3" t="s">
        <v>8</v>
      </c>
      <c r="C83" s="3" t="s">
        <v>15</v>
      </c>
      <c r="D83" s="2">
        <v>91</v>
      </c>
      <c r="E83" s="2">
        <v>177</v>
      </c>
      <c r="F83" s="3" t="s">
        <v>10</v>
      </c>
      <c r="G83" s="3" t="s">
        <v>13</v>
      </c>
      <c r="H83" s="3" t="s">
        <v>16</v>
      </c>
    </row>
    <row r="84" spans="1:8" x14ac:dyDescent="0.35">
      <c r="A84" s="2">
        <v>83</v>
      </c>
      <c r="B84" s="3" t="s">
        <v>8</v>
      </c>
      <c r="C84" s="3" t="s">
        <v>15</v>
      </c>
      <c r="D84" s="2">
        <v>80</v>
      </c>
      <c r="E84" s="2">
        <v>181</v>
      </c>
      <c r="F84" s="3" t="s">
        <v>17</v>
      </c>
      <c r="G84" s="3" t="s">
        <v>11</v>
      </c>
      <c r="H84" s="3" t="s">
        <v>13</v>
      </c>
    </row>
    <row r="85" spans="1:8" x14ac:dyDescent="0.35">
      <c r="A85" s="2">
        <v>84</v>
      </c>
      <c r="B85" s="3" t="s">
        <v>12</v>
      </c>
      <c r="C85" s="3" t="s">
        <v>9</v>
      </c>
      <c r="D85" s="2">
        <v>50</v>
      </c>
      <c r="E85" s="2">
        <v>165</v>
      </c>
      <c r="F85" s="3" t="s">
        <v>17</v>
      </c>
      <c r="G85" s="3" t="s">
        <v>13</v>
      </c>
      <c r="H85" s="3" t="s">
        <v>11</v>
      </c>
    </row>
    <row r="86" spans="1:8" x14ac:dyDescent="0.35">
      <c r="A86" s="2">
        <v>85</v>
      </c>
      <c r="B86" s="3" t="s">
        <v>12</v>
      </c>
      <c r="C86" s="3" t="s">
        <v>15</v>
      </c>
      <c r="D86" s="2">
        <v>97</v>
      </c>
      <c r="E86" s="2">
        <v>172</v>
      </c>
      <c r="F86" s="3" t="s">
        <v>10</v>
      </c>
      <c r="G86" s="3" t="s">
        <v>11</v>
      </c>
      <c r="H86" s="3" t="s">
        <v>11</v>
      </c>
    </row>
    <row r="87" spans="1:8" x14ac:dyDescent="0.35">
      <c r="A87" s="2">
        <v>86</v>
      </c>
      <c r="B87" s="3" t="s">
        <v>12</v>
      </c>
      <c r="C87" s="3" t="s">
        <v>9</v>
      </c>
      <c r="D87" s="2">
        <v>48</v>
      </c>
      <c r="E87" s="2">
        <v>165</v>
      </c>
      <c r="F87" s="3" t="s">
        <v>17</v>
      </c>
      <c r="G87" s="3" t="s">
        <v>13</v>
      </c>
      <c r="H87" s="3" t="s">
        <v>11</v>
      </c>
    </row>
    <row r="88" spans="1:8" x14ac:dyDescent="0.35">
      <c r="A88" s="2">
        <v>87</v>
      </c>
      <c r="B88" s="3" t="s">
        <v>12</v>
      </c>
      <c r="C88" s="3" t="s">
        <v>15</v>
      </c>
      <c r="D88" s="2">
        <v>78</v>
      </c>
      <c r="E88" s="2">
        <v>179</v>
      </c>
      <c r="F88" s="3" t="s">
        <v>10</v>
      </c>
      <c r="G88" s="3" t="s">
        <v>13</v>
      </c>
      <c r="H88" s="3" t="s">
        <v>11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F22" sqref="F22"/>
    </sheetView>
  </sheetViews>
  <sheetFormatPr defaultRowHeight="14.5" x14ac:dyDescent="0.35"/>
  <cols>
    <col min="3" max="3" width="15.54296875" bestFit="1" customWidth="1"/>
    <col min="5" max="5" width="23.90625" bestFit="1" customWidth="1"/>
  </cols>
  <sheetData>
    <row r="1" spans="1:6" x14ac:dyDescent="0.35">
      <c r="A1" s="8" t="s">
        <v>44</v>
      </c>
      <c r="B1" s="8" t="s">
        <v>43</v>
      </c>
      <c r="C1" s="8" t="s">
        <v>42</v>
      </c>
      <c r="E1" s="12" t="s">
        <v>41</v>
      </c>
    </row>
    <row r="2" spans="1:6" x14ac:dyDescent="0.35">
      <c r="A2" s="8">
        <v>1</v>
      </c>
      <c r="B2" s="9">
        <v>8</v>
      </c>
      <c r="C2" s="8">
        <v>8</v>
      </c>
      <c r="E2" t="s">
        <v>40</v>
      </c>
      <c r="F2">
        <f>AVERAGE(B2:B17)</f>
        <v>10.1</v>
      </c>
    </row>
    <row r="3" spans="1:6" x14ac:dyDescent="0.35">
      <c r="A3" s="8">
        <v>2</v>
      </c>
      <c r="B3" s="9">
        <v>9</v>
      </c>
      <c r="C3" s="8">
        <v>9</v>
      </c>
      <c r="E3" t="s">
        <v>39</v>
      </c>
      <c r="F3">
        <f>MODE(B2:B11)</f>
        <v>9</v>
      </c>
    </row>
    <row r="4" spans="1:6" x14ac:dyDescent="0.35">
      <c r="A4" s="8">
        <v>3</v>
      </c>
      <c r="B4" s="9">
        <v>10</v>
      </c>
      <c r="C4" s="8">
        <v>9</v>
      </c>
      <c r="E4" t="s">
        <v>38</v>
      </c>
      <c r="F4">
        <f>MEDIAN(B2:B11)</f>
        <v>10</v>
      </c>
    </row>
    <row r="5" spans="1:6" x14ac:dyDescent="0.35">
      <c r="A5" s="8">
        <v>4</v>
      </c>
      <c r="B5" s="9">
        <v>11</v>
      </c>
      <c r="C5" s="8">
        <v>9</v>
      </c>
      <c r="E5" t="s">
        <v>37</v>
      </c>
      <c r="F5">
        <f>HARMEAN(B2:B11)</f>
        <v>9.932279909706546</v>
      </c>
    </row>
    <row r="6" spans="1:6" x14ac:dyDescent="0.35">
      <c r="A6" s="8">
        <v>5</v>
      </c>
      <c r="B6" s="9">
        <v>12</v>
      </c>
      <c r="C6" s="11">
        <v>10</v>
      </c>
      <c r="E6" t="s">
        <v>36</v>
      </c>
      <c r="F6">
        <f>GEOMEAN(B2:B11)</f>
        <v>10.016051243261019</v>
      </c>
    </row>
    <row r="7" spans="1:6" x14ac:dyDescent="0.35">
      <c r="A7" s="8">
        <v>6</v>
      </c>
      <c r="B7" s="9">
        <v>9</v>
      </c>
      <c r="C7" s="11">
        <v>10</v>
      </c>
    </row>
    <row r="8" spans="1:6" x14ac:dyDescent="0.35">
      <c r="A8" s="8">
        <v>7</v>
      </c>
      <c r="B8" s="9">
        <v>9</v>
      </c>
      <c r="C8" s="8">
        <v>11</v>
      </c>
      <c r="E8" s="10" t="s">
        <v>35</v>
      </c>
    </row>
    <row r="9" spans="1:6" x14ac:dyDescent="0.35">
      <c r="A9" s="8">
        <v>8</v>
      </c>
      <c r="B9" s="9">
        <v>10</v>
      </c>
      <c r="C9" s="8">
        <v>11</v>
      </c>
      <c r="E9" t="s">
        <v>34</v>
      </c>
    </row>
    <row r="10" spans="1:6" x14ac:dyDescent="0.35">
      <c r="A10" s="8">
        <v>9</v>
      </c>
      <c r="B10" s="9">
        <v>11</v>
      </c>
      <c r="C10" s="8">
        <v>12</v>
      </c>
      <c r="E10" t="s">
        <v>33</v>
      </c>
    </row>
    <row r="11" spans="1:6" x14ac:dyDescent="0.35">
      <c r="A11" s="8">
        <v>10</v>
      </c>
      <c r="B11" s="9">
        <v>12</v>
      </c>
      <c r="C11" s="8">
        <v>12</v>
      </c>
      <c r="E11" t="s">
        <v>32</v>
      </c>
    </row>
    <row r="12" spans="1:6" x14ac:dyDescent="0.35">
      <c r="E12" t="s">
        <v>31</v>
      </c>
    </row>
    <row r="13" spans="1:6" x14ac:dyDescent="0.35">
      <c r="E13" t="s">
        <v>30</v>
      </c>
      <c r="F13">
        <f>_xlfn.STDEV.P(B2:B11)</f>
        <v>1.3</v>
      </c>
    </row>
    <row r="14" spans="1:6" x14ac:dyDescent="0.35">
      <c r="E14" t="s">
        <v>29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19"/>
  <sheetViews>
    <sheetView zoomScale="80" zoomScaleNormal="80" workbookViewId="0">
      <selection activeCell="M22" sqref="M22"/>
    </sheetView>
  </sheetViews>
  <sheetFormatPr defaultRowHeight="14.5" x14ac:dyDescent="0.35"/>
  <sheetData>
    <row r="3" spans="2:2" ht="31" x14ac:dyDescent="0.7">
      <c r="B3" s="13" t="s">
        <v>47</v>
      </c>
    </row>
    <row r="11" spans="2:2" ht="31" x14ac:dyDescent="0.7">
      <c r="B11" s="13" t="s">
        <v>46</v>
      </c>
    </row>
    <row r="19" spans="2:2" ht="31" x14ac:dyDescent="0.7">
      <c r="B19" s="13" t="s">
        <v>45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6"/>
  <sheetViews>
    <sheetView workbookViewId="0">
      <selection activeCell="B7" sqref="B7"/>
    </sheetView>
  </sheetViews>
  <sheetFormatPr defaultRowHeight="14.5" x14ac:dyDescent="0.35"/>
  <sheetData>
    <row r="2" spans="2:2" x14ac:dyDescent="0.35">
      <c r="B2" s="14" t="s">
        <v>48</v>
      </c>
    </row>
    <row r="4" spans="2:2" x14ac:dyDescent="0.35">
      <c r="B4" s="14" t="s">
        <v>49</v>
      </c>
    </row>
    <row r="6" spans="2:2" x14ac:dyDescent="0.35">
      <c r="B6" s="14" t="s">
        <v>50</v>
      </c>
    </row>
  </sheetData>
  <hyperlinks>
    <hyperlink ref="B2" r:id="rId1"/>
    <hyperlink ref="B4" r:id="rId2"/>
    <hyperlink ref="B6" r:id="rId3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kontingenční tabulka</vt:lpstr>
      <vt:lpstr>Surová data</vt:lpstr>
      <vt:lpstr>data průměry</vt:lpstr>
      <vt:lpstr>vzorce průměr</vt:lpstr>
      <vt:lpstr>odkazy</vt:lpstr>
    </vt:vector>
  </TitlesOfParts>
  <Company>VSZDRAV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Jexová, Soňa</dc:creator>
  <cp:lastModifiedBy>Soňa</cp:lastModifiedBy>
  <dcterms:created xsi:type="dcterms:W3CDTF">2022-11-08T09:25:25Z</dcterms:created>
  <dcterms:modified xsi:type="dcterms:W3CDTF">2023-10-19T11:01:54Z</dcterms:modified>
</cp:coreProperties>
</file>